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7.xml" ContentType="application/vnd.openxmlformats-officedocument.spreadsheetml.worksheet+xml"/>
  <Override PartName="/xl/worksheets/sheet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3.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28.xml" ContentType="application/vnd.openxmlformats-officedocument.spreadsheetml.worksheet+xml"/>
  <Override PartName="/xl/printerSettings/printerSettings29.bin" ContentType="application/vnd.openxmlformats-officedocument.spreadsheetml.printerSettings"/>
  <Override PartName="/xl/drawings/drawing30.xml" ContentType="application/vnd.openxmlformats-officedocument.drawing+xml"/>
  <Override PartName="/xl/worksheets/sheet32.xml" ContentType="application/vnd.openxmlformats-officedocument.spreadsheetml.worksheet+xml"/>
  <Override PartName="/xl/printerSettings/printerSettings33.bin" ContentType="application/vnd.openxmlformats-officedocument.spreadsheetml.printerSettings"/>
  <Override PartName="/xl/drawings/drawing34.xml" ContentType="application/vnd.openxmlformats-officedocument.drawing+xml"/>
  <Override PartName="/xl/worksheets/sheet36.xml" ContentType="application/vnd.openxmlformats-officedocument.spreadsheetml.worksheet+xml"/>
  <Override PartName="/xl/printerSettings/printerSettings37.bin" ContentType="application/vnd.openxmlformats-officedocument.spreadsheetml.printerSettings"/>
  <Override PartName="/xl/drawings/drawing38.xml" ContentType="application/vnd.openxmlformats-officedocument.drawing+xml"/>
  <Override PartName="/xl/worksheets/sheet40.xml" ContentType="application/vnd.openxmlformats-officedocument.spreadsheetml.worksheet+xml"/>
  <Override PartName="/xl/printerSettings/printerSettings41.bin" ContentType="application/vnd.openxmlformats-officedocument.spreadsheetml.printerSettings"/>
  <Override PartName="/xl/drawings/drawing42.xml" ContentType="application/vnd.openxmlformats-officedocument.drawing+xml"/>
  <Override PartName="/xl/worksheets/sheet44.xml" ContentType="application/vnd.openxmlformats-officedocument.spreadsheetml.worksheet+xml"/>
  <Override PartName="/xl/printerSettings/printerSettings45.bin" ContentType="application/vnd.openxmlformats-officedocument.spreadsheetml.printerSettings"/>
  <Override PartName="/xl/drawings/drawing46.xml" ContentType="application/vnd.openxmlformats-officedocument.drawing+xml"/>
  <Override PartName="/xl/worksheets/sheet48.xml" ContentType="application/vnd.openxmlformats-officedocument.spreadsheetml.worksheet+xml"/>
  <Override PartName="/xl/printerSettings/printerSettings49.bin" ContentType="application/vnd.openxmlformats-officedocument.spreadsheetml.printerSettings"/>
  <Override PartName="/xl/drawings/drawing50.xml" ContentType="application/vnd.openxmlformats-officedocument.drawing+xml"/>
  <Override PartName="/xl/worksheets/sheet52.xml" ContentType="application/vnd.openxmlformats-officedocument.spreadsheetml.worksheet+xml"/>
  <Override PartName="/xl/printerSettings/printerSettings53.bin" ContentType="application/vnd.openxmlformats-officedocument.spreadsheetml.printerSettings"/>
  <Override PartName="/xl/drawings/drawing54.xml" ContentType="application/vnd.openxmlformats-officedocument.drawing+xml"/>
  <Override PartName="/xl/worksheets/sheet56.xml" ContentType="application/vnd.openxmlformats-officedocument.spreadsheetml.worksheet+xml"/>
  <Override PartName="/xl/printerSettings/printerSettings57.bin" ContentType="application/vnd.openxmlformats-officedocument.spreadsheetml.printerSettings"/>
  <Override PartName="/xl/drawings/drawing58.xml" ContentType="application/vnd.openxmlformats-officedocument.drawing+xml"/>
  <Override PartName="/xl/worksheets/sheet59.xml" ContentType="application/vnd.openxmlformats-officedocument.spreadsheetml.worksheet+xml"/>
  <Override PartName="/xl/printerSettings/printerSettings60.bin" ContentType="application/vnd.openxmlformats-officedocument.spreadsheetml.printerSettings"/>
  <Override PartName="/xl/drawings/drawing61.xml" ContentType="application/vnd.openxmlformats-officedocument.drawing+xml"/>
  <Override PartName="/xl/worksheets/sheet62.xml" ContentType="application/vnd.openxmlformats-officedocument.spreadsheetml.worksheet+xml"/>
  <Override PartName="/xl/printerSettings/printerSettings63.bin" ContentType="application/vnd.openxmlformats-officedocument.spreadsheetml.printerSettings"/>
  <Override PartName="/xl/drawings/drawing64.xml" ContentType="application/vnd.openxmlformats-officedocument.drawing+xml"/>
  <Override PartName="/xl/worksheets/sheet65.xml" ContentType="application/vnd.openxmlformats-officedocument.spreadsheetml.worksheet+xml"/>
  <Override PartName="/xl/printerSettings/printerSettings66.bin" ContentType="application/vnd.openxmlformats-officedocument.spreadsheetml.printerSettings"/>
  <Override PartName="/xl/drawings/drawing67.xml" ContentType="application/vnd.openxmlformats-officedocument.drawing+xml"/>
  <Override PartName="/xl/worksheets/sheet69.xml" ContentType="application/vnd.openxmlformats-officedocument.spreadsheetml.worksheet+xml"/>
  <Override PartName="/xl/printerSettings/printerSettings70.bin" ContentType="application/vnd.openxmlformats-officedocument.spreadsheetml.printerSettings"/>
  <Override PartName="/xl/drawings/drawing71.xml" ContentType="application/vnd.openxmlformats-officedocument.drawing+xml"/>
  <Override PartName="/xl/charts/chart72.xml" ContentType="application/vnd.openxmlformats-officedocument.drawingml.chart+xml"/>
  <Override PartName="/xl/charts/chart73.xml" ContentType="application/vnd.openxmlformats-officedocument.drawingml.chart+xml"/>
  <Override PartName="/xl/drawings/drawing74.xml" ContentType="application/vnd.openxmlformats-officedocument.drawing+xml"/>
  <Override PartName="/xl/charts/chart75.xml" ContentType="application/vnd.openxmlformats-officedocument.drawingml.chart+xml"/>
  <Override PartName="/xl/charts/chart76.xml" ContentType="application/vnd.openxmlformats-officedocument.drawingml.chart+xml"/>
  <Override PartName="/xl/drawings/drawing77.xml" ContentType="application/vnd.openxmlformats-officedocument.drawing+xml"/>
  <Override PartName="/xl/charts/chart78.xml" ContentType="application/vnd.openxmlformats-officedocument.drawingml.chart+xml"/>
</Types>
</file>

<file path=_rels/.rels><?xml version="1.0" encoding="utf-8" standalone="yes" ?>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30"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fileVersion appName="xl" lastEdited="6" lowestEdited="6" rupBuild="14420"/>
  <workbookPr codeName="ThisWorkbook" defaultThemeVersion="124226"/>
  <bookViews>
    <workbookView xWindow="-7725" yWindow="720" windowWidth="23970" windowHeight="7605" tabRatio="966"/>
  </bookViews>
  <sheets>
    <sheet name="Table of Contents" sheetId="1" r:id="rId13"/>
    <sheet name="Glance" sheetId="57" r:id="rId14"/>
    <sheet name="Summary" sheetId="55" r:id="rId15"/>
    <sheet name="Comp" sheetId="76" r:id="rId12"/>
    <sheet name="Response" sheetId="13" r:id="rId20"/>
    <sheet name="Day of Week" sheetId="60" r:id="rId16"/>
    <sheet name="Daily by Month" sheetId="47" r:id="rId17"/>
    <sheet name="Segmentation Glance" sheetId="77" r:id="rId11"/>
    <sheet name="Segmentation Occ" sheetId="78" r:id="rId10"/>
    <sheet name="Segmentation ADR" sheetId="79" r:id="rId9"/>
    <sheet name="Segmentation RevPAR" sheetId="80" r:id="rId8"/>
    <sheet name="Segmentation Indexes" sheetId="81" r:id="rId7"/>
    <sheet name="Segmentation Ranking" sheetId="82" r:id="rId6"/>
    <sheet name="Segmentation DOW Month" sheetId="83" r:id="rId5"/>
    <sheet name="Segmentation DOW YTD" sheetId="84" r:id="rId4"/>
    <sheet name="Segmentation DOW Run 3" sheetId="85" r:id="rId3"/>
    <sheet name="Segmentation DOW Run 12" sheetId="86" r:id="rId2"/>
    <sheet name="Add Rev ADR" sheetId="65" r:id="rId18"/>
    <sheet name="Add Rev RevPAR" sheetId="66" r:id="rId19"/>
    <sheet name="Segmentation Response" sheetId="87" r:id="rId1"/>
    <sheet name="Help" sheetId="74" r:id="rId21"/>
  </sheets>
  <definedNames>
    <definedName name="_xlnm.Print_Area" localSheetId="17">'Add Rev ADR'!$A$1:$AH$46</definedName>
    <definedName name="_xlnm.Print_Area" localSheetId="18">'Add Rev RevPAR'!$A$1:$AH$45</definedName>
    <definedName name="_xlnm.Print_Area" localSheetId="6">'Daily by Month'!$A$1:$AH$57</definedName>
    <definedName name="_xlnm.Print_Area" localSheetId="5">'Day of Week'!$A$1:$V$78</definedName>
    <definedName name="_xlnm.Print_Area" localSheetId="1">Glance!$A$1:$T$34</definedName>
    <definedName name="_xlnm.Print_Area" localSheetId="20">Help!$A$1:$J$25</definedName>
    <definedName name="_xlnm.Print_Area" localSheetId="4">Response!$A$1:$AR$106</definedName>
    <definedName name="_xlnm.Print_Area" localSheetId="2">Summary!$A$1:$U$45</definedName>
    <definedName name="_xlnm.Print_Area" localSheetId="0">'Table of Contents'!$A$1:$H$63</definedName>
    <definedName name="_xlnm.Print_Area" localSheetId="3">Comp!$A$1:$AG$57</definedName>
    <definedName name="_xlnm.Print_Area" localSheetId="7">'Segmentation Glance'!$A$1:$T$41</definedName>
    <definedName name="_xlnm.Print_Area" localSheetId="8">'Segmentation Occ'!$A$1:$AB$45</definedName>
    <definedName name="_xlnm.Print_Area" localSheetId="9">'Segmentation ADR'!$A$1:$AB$44</definedName>
    <definedName name="_xlnm.Print_Area" localSheetId="10">'Segmentation RevPAR'!$A$1:$AB$44</definedName>
    <definedName name="_xlnm.Print_Area" localSheetId="11">'Segmentation Indexes'!$A$1:$AB$44</definedName>
    <definedName name="_xlnm.Print_Area" localSheetId="12">'Segmentation Ranking'!$A$1:$AB$44</definedName>
    <definedName name="_xlnm.Print_Area" localSheetId="13">'Segmentation DOW Month'!$A$1:$AB$53</definedName>
    <definedName name="_xlnm.Print_Area" localSheetId="14">'Segmentation DOW YTD'!$A$1:$AB$53</definedName>
    <definedName name="_xlnm.Print_Area" localSheetId="15">'Segmentation DOW Run 3'!$A$1:$AB$53</definedName>
    <definedName name="_xlnm.Print_Area" localSheetId="16">'Segmentation DOW Run 12'!$A$1:$AB$53</definedName>
    <definedName name="_xlnm.Print_Area" localSheetId="19">'Segmentation Response'!$A$1:$AR$106</definedName>
  </definedNames>
  <calcPr calcId="152511"/>
</workbook>
</file>

<file path=xl/sharedStrings.xml><?xml version="1.0" encoding="utf-8"?>
<sst xmlns="http://schemas.openxmlformats.org/spreadsheetml/2006/main" xmlns:r="http://schemas.openxmlformats.org/officeDocument/2006/relationships" xmlns:xdr="http://schemas.openxmlformats.org/drawingml/2006/spreadsheetDrawing" xmlns:s="http://schemas.openxmlformats.org/officeDocument/2006/sharedTypes" xmlns:vt="http://schemas.openxmlformats.org/officeDocument/2006/docPropsVTypes" xmlns:a="http://schemas.openxmlformats.org/drawingml/2006/main" xmlns:cdr="http://schemas.openxmlformats.org/drawingml/2006/chartDrawing" count="1042" uniqueCount="138">
  <si>
    <t>Sun</t>
  </si>
  <si>
    <t>Mon</t>
  </si>
  <si>
    <t>Tue</t>
  </si>
  <si>
    <t>Wed</t>
  </si>
  <si>
    <t>Thu</t>
  </si>
  <si>
    <t>Fri</t>
  </si>
  <si>
    <t>Sat</t>
  </si>
  <si>
    <t>This Year</t>
  </si>
  <si>
    <t>Last Year</t>
  </si>
  <si>
    <t>ADR</t>
  </si>
  <si>
    <t>RevPAR</t>
  </si>
  <si>
    <t>Transient</t>
  </si>
  <si>
    <t>Total</t>
  </si>
  <si>
    <t>Group</t>
  </si>
  <si>
    <t>Contract</t>
  </si>
  <si>
    <t>Comp Set</t>
  </si>
  <si>
    <t>Comp set</t>
  </si>
  <si>
    <t>Other</t>
  </si>
  <si>
    <t>F&amp;B</t>
  </si>
  <si>
    <t>My Property</t>
  </si>
  <si>
    <t>Room</t>
  </si>
  <si>
    <t>Name</t>
  </si>
  <si>
    <t>Occupancy (%)</t>
  </si>
  <si>
    <t>Rank</t>
  </si>
  <si>
    <t>% Chg</t>
  </si>
  <si>
    <t>My Prop</t>
  </si>
  <si>
    <t>Market Scale</t>
  </si>
  <si>
    <t xml:space="preserve"> </t>
  </si>
  <si>
    <t>Supply</t>
  </si>
  <si>
    <t>Demand</t>
  </si>
  <si>
    <t>Census/Sample - Properties &amp; Rooms</t>
  </si>
  <si>
    <t>Census</t>
  </si>
  <si>
    <t>Sample</t>
  </si>
  <si>
    <t>Properties</t>
  </si>
  <si>
    <t>Rooms</t>
  </si>
  <si>
    <t>Competitive Set</t>
  </si>
  <si>
    <t>Sample %</t>
  </si>
  <si>
    <t>Year to Date</t>
  </si>
  <si>
    <t>Revenue</t>
  </si>
  <si>
    <t>Day of Week</t>
  </si>
  <si>
    <t>Weekday</t>
  </si>
  <si>
    <t>Time Period</t>
  </si>
  <si>
    <t>Current Month</t>
  </si>
  <si>
    <t>Sunday</t>
  </si>
  <si>
    <t>Running 3 Month</t>
  </si>
  <si>
    <t>Running 12 Month</t>
  </si>
  <si>
    <t>Monday</t>
  </si>
  <si>
    <t>Tuesday</t>
  </si>
  <si>
    <t>Wednesday</t>
  </si>
  <si>
    <t>Thursday</t>
  </si>
  <si>
    <t>Friday</t>
  </si>
  <si>
    <t>Saturday</t>
  </si>
  <si>
    <t>Weekend</t>
  </si>
  <si>
    <t>Occ</t>
  </si>
  <si>
    <t>Indexes</t>
  </si>
  <si>
    <t>(Fri-Sat)</t>
  </si>
  <si>
    <t xml:space="preserve">Pipeline </t>
  </si>
  <si>
    <t>Under Construction</t>
  </si>
  <si>
    <t>Planning</t>
  </si>
  <si>
    <t>Weekday/Weekend</t>
  </si>
  <si>
    <t>Year To Date</t>
  </si>
  <si>
    <t xml:space="preserve">  Year To Date</t>
  </si>
  <si>
    <t>Zip</t>
  </si>
  <si>
    <t>Phone</t>
  </si>
  <si>
    <t>Open Date</t>
  </si>
  <si>
    <t>Month % Chg</t>
  </si>
  <si>
    <t>YTD % Chg</t>
  </si>
  <si>
    <t>Run 3 Mon % Chg</t>
  </si>
  <si>
    <t>Run 12 Mon % Chg</t>
  </si>
  <si>
    <t>(Sun-Thu)</t>
  </si>
  <si>
    <t xml:space="preserve">     % Chg</t>
  </si>
  <si>
    <t>Percent of Total Revenue (%)</t>
  </si>
  <si>
    <t>Percent Change (%)</t>
  </si>
  <si>
    <t>STR#</t>
  </si>
  <si>
    <t>See Help page for pipeline definitions.</t>
  </si>
  <si>
    <t>Occupancy</t>
  </si>
  <si>
    <t>Property</t>
  </si>
  <si>
    <t>Competitive Set: Competitors</t>
  </si>
  <si>
    <t xml:space="preserve">     Weekday</t>
  </si>
  <si>
    <t xml:space="preserve">     Weekend</t>
  </si>
  <si>
    <t>Ranking</t>
  </si>
  <si>
    <t>My Prop vs. Comp Set</t>
  </si>
  <si>
    <t xml:space="preserve">This Year </t>
  </si>
  <si>
    <t xml:space="preserve">Last Year  </t>
  </si>
  <si>
    <t>Date</t>
  </si>
  <si>
    <t>Total Sundays</t>
  </si>
  <si>
    <t>Total Mondays</t>
  </si>
  <si>
    <t>Total Tuesdays</t>
  </si>
  <si>
    <t>Total Wednesdays</t>
  </si>
  <si>
    <t>Total Thursdays</t>
  </si>
  <si>
    <t>Total Fridays</t>
  </si>
  <si>
    <t>Total Saturdays</t>
  </si>
  <si>
    <t>Exchange Rate*</t>
  </si>
  <si>
    <t>Average Daily Rate</t>
  </si>
  <si>
    <t>Revenue Per Rooms Sold</t>
  </si>
  <si>
    <t>Revenue Per Rooms Available</t>
  </si>
  <si>
    <t>Revenue Per Room Sold</t>
  </si>
  <si>
    <t>City, State Country</t>
  </si>
  <si>
    <t xml:space="preserve">City, State </t>
  </si>
  <si>
    <t>December LYTD</t>
  </si>
  <si>
    <t>Index (MPI)</t>
  </si>
  <si>
    <t>Index (ARI)</t>
  </si>
  <si>
    <t>Index (RGI)</t>
  </si>
  <si>
    <t>Exchange Rate</t>
  </si>
  <si>
    <t>Total (TrevPOR**)</t>
  </si>
  <si>
    <t xml:space="preserve">** TrevPOR = Total revenue per occupied room (sum of Room, F&amp;B, and Other revenue divided by total occupied rooms).  </t>
  </si>
  <si>
    <t>Total (TrevPAR**)</t>
  </si>
  <si>
    <t xml:space="preserve">** TrevPAR = Total revenue per available room (sum of Room, F&amp;B, and Other revenue divided by total available rooms).  </t>
  </si>
  <si>
    <t>Job #</t>
  </si>
  <si>
    <t>Title</t>
  </si>
  <si>
    <t>Options</t>
  </si>
  <si>
    <t>Table Of Contents</t>
  </si>
  <si>
    <t>735 East Main Street, Hendersonville, TN 37075 USA</t>
  </si>
  <si>
    <t>T : +1 615 824 8664</t>
  </si>
  <si>
    <t>Blue Fin Building, 110 Southwark Street, London SE1 0TA</t>
  </si>
  <si>
    <t>T : +44 (0)20 7922 1930</t>
  </si>
  <si>
    <t>info@strglobal.com     www.str.com</t>
  </si>
  <si>
    <t>Occupancy Index</t>
  </si>
  <si>
    <t>ADR Index</t>
  </si>
  <si>
    <t>RevPAR Index</t>
  </si>
  <si>
    <t>support@str.com     www.str.com</t>
  </si>
  <si>
    <t>Period</t>
  </si>
  <si>
    <t>Glossary:</t>
  </si>
  <si>
    <r>
      <t xml:space="preserve">For all STR definitions, please click here or visit </t>
    </r>
    <r>
      <rPr>
        <u/>
        <sz val="11"/>
        <rFont val="Arial"/>
        <family val="2"/>
      </rPr>
      <t xml:space="preserve">www.str.com/resources/glossary</t>
    </r>
  </si>
  <si>
    <t>Frequently Asked Questions (FAQ):</t>
  </si>
  <si>
    <r>
      <t xml:space="preserve">For all STR FAQs, please click here or visit </t>
    </r>
    <r>
      <rPr>
        <u/>
        <sz val="11"/>
        <rFont val="Arial"/>
        <family val="2"/>
      </rPr>
      <t xml:space="preserve">www.str.com/resources/faq</t>
    </r>
  </si>
  <si>
    <r>
      <t xml:space="preserve">Please visit our website at </t>
    </r>
    <r>
      <rPr>
        <u/>
        <sz val="11"/>
        <rFont val="Arial"/>
        <family val="2"/>
      </rPr>
      <t xml:space="preserve">www.str.com</t>
    </r>
    <r>
      <rPr>
        <sz val="11"/>
        <rFont val="Arial"/>
        <family val="2"/>
      </rPr>
      <t xml:space="preserve">, or if you need additional assistance please reach out to our Customer Support team.</t>
    </r>
  </si>
  <si>
    <t>North America:</t>
  </si>
  <si>
    <t>International:</t>
  </si>
  <si>
    <t>T : +44 (0) 207 922 1930</t>
  </si>
  <si>
    <t>support@str.com</t>
  </si>
  <si>
    <t>hotelinfo@str.com</t>
  </si>
  <si>
    <t>Asia Pacific:</t>
  </si>
  <si>
    <t>Thong Teck Building, 15 Scotts Road #08-12, 228 218 Singapore</t>
  </si>
  <si>
    <t>apinfo@str.com</t>
  </si>
  <si>
    <r>
      <t xml:space="preserve">For the latest in industry news, visit </t>
    </r>
    <r>
      <rPr>
        <u/>
        <sz val="11"/>
        <rFont val="Arial"/>
        <family val="2"/>
      </rPr>
      <t xml:space="preserve">HotelNewsNow.com</t>
    </r>
    <r>
      <rPr>
        <sz val="11"/>
        <rFont val="Arial"/>
        <family val="2"/>
      </rPr>
      <t xml:space="preserve">.</t>
    </r>
  </si>
  <si>
    <r>
      <t xml:space="preserve">To learn more about the Hotel Data Conference, visit </t>
    </r>
    <r>
      <rPr>
        <u/>
        <sz val="11"/>
        <rFont val="Arial"/>
        <family val="2"/>
      </rPr>
      <t xml:space="preserve">HotelDataConference.com</t>
    </r>
    <r>
      <rPr>
        <sz val="11"/>
        <rFont val="Arial"/>
        <family val="2"/>
      </rPr>
      <t xml:space="preserve">.</t>
    </r>
  </si>
  <si>
    <t>T: +65 6800 7850</t>
  </si>
  <si>
    <t>The STR STAR Report is a publication of STR, Inc. and STR Global, Ltd., and is intended solely for use by paid subscribers. Reproduction or distribution of the STR STAR Report, in whole or part, without written permission is prohibited and subject to legal action. If you have received this report and are NOT a subscriber to the STR STAR Report, please contact us immediately. Source: 2020 STR, Inc. / STR Global, Ltd. trading as “STR”.</t>
  </si>
  <si>
    <t>Tab 2 - Monthly Performance at a Glance - My Property vs. Competitive Set</t>
  </si>
  <si>
    <t>Monthly Performance at a Glance</t>
  </si>
  <si>
    <t>Tab 3 - STAR Summary - My Property vs. Comp Set and Industry Segments</t>
  </si>
  <si>
    <t>STAR Summary</t>
  </si>
  <si>
    <t>Tab 4 - Competitive Set Report</t>
  </si>
  <si>
    <t>Competitive Set Report</t>
  </si>
  <si>
    <t>Tab 5 - Response Report</t>
  </si>
  <si>
    <t>Response Report</t>
  </si>
  <si>
    <t>Tab 6 - Day of Week and Weekday/Weekend Report</t>
  </si>
  <si>
    <t>Day of Week &amp; Weekday/Weekend</t>
  </si>
  <si>
    <t>Tab 7 - Daily Data for the Month</t>
  </si>
  <si>
    <t>Daily Data for the Month</t>
  </si>
  <si>
    <t>Tab 8 - Segmentation at a Glance - My Property vs. Competitive Set</t>
  </si>
  <si>
    <t>Segmentation at a Glance</t>
  </si>
  <si>
    <t>Tab 9 - Segmentation Occupancy Analysis</t>
  </si>
  <si>
    <t>Segmentation Occupancy Analysis</t>
  </si>
  <si>
    <t>Tab 10 - Segmentation ADR Analysis</t>
  </si>
  <si>
    <t>Segmentation ADR Analysis</t>
  </si>
  <si>
    <t>Tab 11 - Segmentation RevPAR Analysis</t>
  </si>
  <si>
    <t>Segmentation RevPAR Analysis</t>
  </si>
  <si>
    <t>Tab 12 - Segmentation Index Analysis</t>
  </si>
  <si>
    <t>Segmentation Index Analysis</t>
  </si>
  <si>
    <t>Tab 13 - Segmentation Ranking Analysis</t>
  </si>
  <si>
    <t>Segmentation Ranking Analysis</t>
  </si>
  <si>
    <t>Tab 14 - Segmentation Day Of Week - Current Month</t>
  </si>
  <si>
    <t>Segmentation Day Of Week - Current Month</t>
  </si>
  <si>
    <t>Tab 15 - Segmentation Day Of Week - Year to Date</t>
  </si>
  <si>
    <t>Segmentation Day Of Week - Year to Date</t>
  </si>
  <si>
    <t>Tab 16 - Segmentation Day Of Week - Running 3 Month</t>
  </si>
  <si>
    <t>Segmentation Day Of Week - Running 3 Month</t>
  </si>
  <si>
    <t>Tab 17 - Segmentation Day Of Week - Running 12 Month</t>
  </si>
  <si>
    <t>Segmentation Day Of Week - Running 12 Month</t>
  </si>
  <si>
    <t>Tab 18 - Additional Revenue ADR Analysis (TrevPOR)</t>
  </si>
  <si>
    <t>Additional Revenue ADR Analysis (TrevPOR)</t>
  </si>
  <si>
    <t>Tab 19 - Additional Revenue RevPAR Analysis (TrevPAR)</t>
  </si>
  <si>
    <t>Additional Revenue RevPAR Analysis (TrevPAR)</t>
  </si>
  <si>
    <t>Tab 20 - Segmentation Response Report</t>
  </si>
  <si>
    <t>Segmentation Response Report</t>
  </si>
  <si>
    <t>Help</t>
  </si>
  <si>
    <t>Monthly STAR Report : Courtyard Chicago Wood Dale Itasca</t>
  </si>
  <si>
    <t>STR # 19027 / Created January 17, 2020</t>
  </si>
  <si>
    <t>For the Month of: December 2019</t>
  </si>
  <si>
    <t>Currency: US Dollar  /  Competitive Set Data Excludes Subject Property</t>
  </si>
  <si>
    <t>Courtyard Chicago Wood Dale Itasca        900 N Wood Dale Rd        Wood Dale, IL 60191-1100        Phone: (630) 766-7775</t>
  </si>
  <si>
    <t>STR # 19027        ChainID: CHIWD        MgtCo: Driftwood Hospitality        Owner: Driftwood Hospitality</t>
  </si>
  <si>
    <t>For the Month of: December 2019        Date Created: January 17, 2020        Monthly Competitive Set Data Excludes Subject Property</t>
  </si>
  <si>
    <t>December 2019</t>
  </si>
  <si>
    <t>December 2019 vs. 2018 Percent Change (%)</t>
  </si>
  <si>
    <t>Market: Chicago, IL</t>
  </si>
  <si>
    <t>Courtyard Chicago Wood Dale Itasca</t>
  </si>
  <si>
    <t>Market Class: Upscale Class</t>
  </si>
  <si>
    <t>Submarket: Chicago DuPage County, IL</t>
  </si>
  <si>
    <t>Submarket Scale: Upscale Chains</t>
  </si>
  <si>
    <t>Jul</t>
  </si>
  <si>
    <t>4 of 6</t>
  </si>
  <si>
    <t>Aug</t>
  </si>
  <si>
    <t>3 of 6</t>
  </si>
  <si>
    <t>2 of 6</t>
  </si>
  <si>
    <t>Sep</t>
  </si>
  <si>
    <t>6 of 6</t>
  </si>
  <si>
    <t>Oct</t>
  </si>
  <si>
    <t>Nov</t>
  </si>
  <si>
    <t>Dec</t>
  </si>
  <si>
    <t>5 of 6</t>
  </si>
  <si>
    <t>Jan</t>
  </si>
  <si>
    <t>Feb</t>
  </si>
  <si>
    <t>Mar</t>
  </si>
  <si>
    <t>Apr</t>
  </si>
  <si>
    <t>May</t>
  </si>
  <si>
    <t>Jun</t>
  </si>
  <si>
    <t>1 of 6</t>
  </si>
  <si>
    <t>For the Month of: December 2019        Date Created: January 17, 2020</t>
  </si>
  <si>
    <t>City, State</t>
  </si>
  <si>
    <t>December 2019 (This Year)</t>
  </si>
  <si>
    <t>December 2018 (Last Year)</t>
  </si>
  <si>
    <t>Monday, Dec 23rd</t>
  </si>
  <si>
    <t>Dec 23rd - First Day of Hanukkah</t>
  </si>
  <si>
    <t>Tuesday, Dec 24th</t>
  </si>
  <si>
    <t>Dec 24th - Christmas Eve</t>
  </si>
  <si>
    <t>Wednesday, Dec 25th</t>
  </si>
  <si>
    <t>Dec 25th - Christmas Day</t>
  </si>
  <si>
    <t>Thursday, Dec 26th</t>
  </si>
  <si>
    <t>Dec 26th - First Day of Kwanzaa</t>
  </si>
  <si>
    <t>Tuesday, Dec 31st</t>
  </si>
  <si>
    <t>Dec 31st - New Year's Eve</t>
  </si>
  <si>
    <t>Monday, Dec 3rd</t>
  </si>
  <si>
    <t>Dec 3rd - First Day of Hanukkah</t>
  </si>
  <si>
    <t>Monday, Dec 24th</t>
  </si>
  <si>
    <t>Tuesday, Dec 25th</t>
  </si>
  <si>
    <t>Dec 25th - Christmas</t>
  </si>
  <si>
    <t>Wednesday, Dec 26th</t>
  </si>
  <si>
    <t>Monday, Dec 31st</t>
  </si>
  <si>
    <t>Wood Dale, IL</t>
  </si>
  <si>
    <t>60191-1100</t>
  </si>
  <si>
    <t>(630) 766-7775</t>
  </si>
  <si>
    <t>147</t>
  </si>
  <si>
    <t>198807</t>
  </si>
  <si>
    <t>●</t>
  </si>
  <si>
    <t>Holiday Inn Elk Grove Hotel</t>
  </si>
  <si>
    <t>Elk Grove Village, IL</t>
  </si>
  <si>
    <t>60007-2495</t>
  </si>
  <si>
    <t>(847) 437-6010</t>
  </si>
  <si>
    <t>160</t>
  </si>
  <si>
    <t>196809</t>
  </si>
  <si>
    <t>Holiday Inn Chicago West Itasca</t>
  </si>
  <si>
    <t>Itasca, IL</t>
  </si>
  <si>
    <t>60143-2022</t>
  </si>
  <si>
    <t>(630) 773-2340</t>
  </si>
  <si>
    <t>161</t>
  </si>
  <si>
    <t>197204</t>
  </si>
  <si>
    <t>DoubleTree by Hilton Hotel Chicago Wood Dale Elk Grove</t>
  </si>
  <si>
    <t>60191-1021</t>
  </si>
  <si>
    <t>(630) 860-2900</t>
  </si>
  <si>
    <t>198608</t>
  </si>
  <si>
    <t>Hyatt Place Chicago Itasca</t>
  </si>
  <si>
    <t>60143-3104</t>
  </si>
  <si>
    <t>(630) 875-1400</t>
  </si>
  <si>
    <t>126</t>
  </si>
  <si>
    <t>199612</t>
  </si>
  <si>
    <t>Country Inn &amp; Suites Elk Grove Village Itasca</t>
  </si>
  <si>
    <t>60007-3214</t>
  </si>
  <si>
    <t>(847) 985-0101</t>
  </si>
  <si>
    <t>104</t>
  </si>
  <si>
    <t>200502</t>
  </si>
  <si>
    <t xml:space="preserve">Data received: </t>
  </si>
  <si>
    <t>○</t>
  </si>
  <si>
    <t>= Monthly Only</t>
  </si>
  <si>
    <t>= Monthly &amp; Daily</t>
  </si>
  <si>
    <t>For the Month of: December 2019        Date Created: January 17, 2020        Daily Competitive Set Data Excludes Subject Property</t>
  </si>
  <si>
    <t>Su</t>
  </si>
  <si>
    <t>December</t>
  </si>
  <si>
    <t>Mo</t>
  </si>
  <si>
    <t>Tu</t>
  </si>
  <si>
    <t>We</t>
  </si>
  <si>
    <t>Th</t>
  </si>
  <si>
    <t>Fr</t>
  </si>
  <si>
    <t>Sa</t>
  </si>
  <si>
    <t>Market Scale: Chicago, IL Upscale Chains</t>
  </si>
  <si>
    <t>3 of 4</t>
  </si>
  <si>
    <t>4 of 4</t>
  </si>
  <si>
    <t/>
  </si>
  <si>
    <t>1 of 4</t>
  </si>
  <si>
    <t>2 of 4</t>
  </si>
  <si>
    <t>B</t>
  </si>
  <si>
    <t>s</t>
  </si>
  <si>
    <t>= Segmentation (Transient, Group, Contract) Only</t>
  </si>
  <si>
    <t>r</t>
  </si>
  <si>
    <t>= Additional Revenue Only</t>
  </si>
  <si>
    <t>= Both Segmentation &amp; Additional Revenue</t>
  </si>
</sst>
</file>

<file path=xl/styles.xml><?xml version="1.0" encoding="utf-8"?>
<style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numFmts count="11">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d\,\ yyyy"/>
    <numFmt numFmtId="165" formatCode="0.0%"/>
    <numFmt numFmtId="166" formatCode="0.0"/>
    <numFmt numFmtId="167" formatCode="&quot;$&quot;#,##0.00"/>
    <numFmt numFmtId="168" formatCode="#,##0.0_);\(#,##0.0\);_(* &quot;&quot;??_);"/>
    <numFmt numFmtId="169" formatCode="0.00_);\(0.00\)"/>
    <numFmt numFmtId="170" formatCode="mm/dd/yy;@"/>
  </numFmts>
  <fonts count="113">
    <font>
      <sz val="10"/>
      <name val="Arial"/>
    </font>
    <font>
      <sz val="10"/>
      <name val="Arial"/>
      <family val="2"/>
    </font>
    <font>
      <sz val="24"/>
      <color indexed="9"/>
      <name val="Arial"/>
      <family val="2"/>
    </font>
    <font>
      <b/>
      <sz val="11"/>
      <color indexed="9"/>
      <name val="Arial"/>
      <family val="2"/>
    </font>
    <font>
      <sz val="10"/>
      <name val="Arial"/>
      <family val="2"/>
    </font>
    <font>
      <sz val="11"/>
      <name val="Arial"/>
      <family val="2"/>
    </font>
    <font>
      <b/>
      <sz val="12"/>
      <name val="Arial"/>
      <family val="2"/>
    </font>
    <font>
      <sz val="16"/>
      <name val="Arial"/>
      <family val="2"/>
    </font>
    <font>
      <sz val="14"/>
      <name val="Arial"/>
      <family val="2"/>
    </font>
    <font>
      <sz val="9"/>
      <name val="Arial"/>
      <family val="2"/>
    </font>
    <font>
      <b/>
      <sz val="9"/>
      <name val="Arial"/>
      <family val="2"/>
    </font>
    <font>
      <b/>
      <sz val="10"/>
      <name val="Arial"/>
      <family val="2"/>
    </font>
    <font>
      <sz val="8"/>
      <name val="Arial"/>
      <family val="2"/>
    </font>
    <font>
      <sz val="18"/>
      <name val="Arial"/>
      <family val="2"/>
    </font>
    <font>
      <sz val="12"/>
      <name val="Arial"/>
      <family val="2"/>
    </font>
    <font>
      <b/>
      <sz val="13"/>
      <name val="Arial"/>
      <family val="2"/>
    </font>
    <font>
      <sz val="7"/>
      <name val="Arial"/>
      <family val="2"/>
    </font>
    <font>
      <sz val="10"/>
      <color indexed="8"/>
      <name val="Arial"/>
      <family val="2"/>
    </font>
    <font>
      <b/>
      <sz val="12"/>
      <color indexed="9"/>
      <name val="Arial"/>
      <family val="2"/>
    </font>
    <font>
      <b/>
      <sz val="14"/>
      <name val="Arial"/>
      <family val="2"/>
    </font>
    <font>
      <b/>
      <sz val="12"/>
      <color indexed="8"/>
      <name val="Arial"/>
      <family val="2"/>
    </font>
    <font>
      <b/>
      <sz val="14"/>
      <color indexed="8"/>
      <name val="Arial"/>
      <family val="2"/>
    </font>
    <font>
      <b/>
      <sz val="9"/>
      <color indexed="8"/>
      <name val="Arial"/>
      <family val="2"/>
    </font>
    <font>
      <sz val="13"/>
      <name val="Arial"/>
      <family val="2"/>
    </font>
    <font>
      <sz val="8"/>
      <name val="Wingdings"/>
      <charset val="2"/>
    </font>
    <font>
      <b/>
      <sz val="14"/>
      <color indexed="9"/>
      <name val="Arial"/>
      <family val="2"/>
    </font>
    <font>
      <sz val="10"/>
      <color indexed="9"/>
      <name val="Arial"/>
      <family val="2"/>
    </font>
    <font>
      <sz val="10"/>
      <color indexed="55"/>
      <name val="Arial"/>
      <family val="2"/>
    </font>
    <font>
      <b/>
      <sz val="8"/>
      <name val="Arial"/>
      <family val="2"/>
    </font>
    <font>
      <sz val="14"/>
      <name val="Arial"/>
      <family val="2"/>
    </font>
    <font>
      <b/>
      <sz val="9"/>
      <name val="Arial"/>
      <family val="2"/>
    </font>
    <font>
      <sz val="9"/>
      <name val="Arial"/>
      <family val="2"/>
    </font>
    <font>
      <sz val="18"/>
      <name val="Arial"/>
      <family val="2"/>
    </font>
    <font>
      <b/>
      <sz val="10"/>
      <name val="Arial"/>
      <family val="2"/>
    </font>
    <font>
      <sz val="7"/>
      <name val="Webdings"/>
      <family val="1"/>
      <charset val="2"/>
    </font>
    <font>
      <sz val="10"/>
      <name val="Webdings"/>
      <family val="1"/>
      <charset val="2"/>
    </font>
    <font>
      <sz val="24"/>
      <name val="Arial"/>
      <family val="2"/>
    </font>
    <font>
      <u/>
      <sz val="10"/>
      <color indexed="36"/>
      <name val="Arial"/>
      <family val="2"/>
    </font>
    <font>
      <u/>
      <sz val="10"/>
      <color indexed="39"/>
      <name val="Arial"/>
      <family val="2"/>
    </font>
    <font>
      <b/>
      <sz val="13"/>
      <name val="Arial"/>
      <family val="2"/>
    </font>
    <font>
      <sz val="14"/>
      <name val="Arial"/>
      <family val="2"/>
    </font>
    <font>
      <sz val="16"/>
      <name val="Arial"/>
      <family val="2"/>
    </font>
    <font>
      <b/>
      <sz val="10"/>
      <color indexed="8"/>
      <name val="Arial"/>
      <family val="2"/>
    </font>
    <font>
      <b/>
      <sz val="12"/>
      <color indexed="9"/>
      <name val="Arial"/>
      <family val="2"/>
    </font>
    <font>
      <b/>
      <sz val="10"/>
      <name val="Arial"/>
      <family val="2"/>
    </font>
    <font>
      <sz val="12"/>
      <name val="Arial"/>
      <family val="2"/>
    </font>
    <font>
      <b/>
      <i/>
      <sz val="10"/>
      <name val="Arial"/>
      <family val="2"/>
    </font>
    <font>
      <b/>
      <i/>
      <sz val="10"/>
      <color indexed="9"/>
      <name val="Arial"/>
      <family val="2"/>
    </font>
    <font>
      <sz val="10"/>
      <name val="Arial"/>
      <family val="2"/>
    </font>
    <font>
      <b/>
      <sz val="10"/>
      <color indexed="9"/>
      <name val="Arial"/>
      <family val="2"/>
    </font>
    <font>
      <sz val="18"/>
      <name val="Arial"/>
      <family val="2"/>
    </font>
    <font>
      <b/>
      <sz val="12"/>
      <name val="Arial"/>
      <family val="2"/>
    </font>
    <font>
      <b/>
      <sz val="11"/>
      <color indexed="9"/>
      <name val="Arial"/>
      <family val="2"/>
    </font>
    <font>
      <sz val="10"/>
      <color indexed="9"/>
      <name val="Arial"/>
      <family val="2"/>
    </font>
    <font>
      <b/>
      <sz val="14"/>
      <name val="Arial"/>
      <family val="2"/>
    </font>
    <font>
      <sz val="10"/>
      <color indexed="8"/>
      <name val="Arial"/>
      <family val="2"/>
    </font>
    <font>
      <sz val="9"/>
      <color indexed="9"/>
      <name val="Arial"/>
      <family val="2"/>
    </font>
    <font>
      <b/>
      <sz val="16"/>
      <name val="Arial"/>
      <family val="2"/>
    </font>
    <font>
      <b/>
      <sz val="11"/>
      <name val="Arial"/>
      <family val="2"/>
    </font>
    <font>
      <b/>
      <sz val="16"/>
      <name val="Arial"/>
      <family val="2"/>
    </font>
    <font>
      <b/>
      <sz val="12"/>
      <color indexed="39"/>
      <name val="Arial"/>
      <family val="2"/>
    </font>
    <font>
      <sz val="12"/>
      <color indexed="39"/>
      <name val="Arial"/>
      <family val="2"/>
    </font>
    <font>
      <sz val="10"/>
      <color indexed="39"/>
      <name val="Arial"/>
      <family val="2"/>
    </font>
    <font>
      <sz val="10"/>
      <color indexed="33"/>
      <name val="Arial"/>
      <family val="2"/>
    </font>
    <font>
      <sz val="10"/>
      <name val="Arial"/>
      <family val="2"/>
    </font>
    <font>
      <sz val="14"/>
      <color indexed="9"/>
      <name val="Arial"/>
      <family val="2"/>
    </font>
    <font>
      <sz val="11"/>
      <color indexed="8"/>
      <name val="Calibri"/>
      <family val="2"/>
    </font>
    <font>
      <sz val="11"/>
      <color indexed="9"/>
      <name val="Calibri"/>
      <family val="2"/>
    </font>
    <font>
      <sz val="11"/>
      <color indexed="3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28"/>
      <name val="Calibri"/>
      <family val="2"/>
    </font>
    <font>
      <b/>
      <sz val="18"/>
      <color indexed="62"/>
      <name val="Cambria"/>
      <family val="2"/>
    </font>
    <font>
      <b/>
      <sz val="11"/>
      <color indexed="8"/>
      <name val="Calibri"/>
      <family val="2"/>
    </font>
    <font>
      <sz val="11"/>
      <color indexed="10"/>
      <name val="Calibri"/>
      <family val="2"/>
    </font>
    <font>
      <sz val="9"/>
      <name val="Arial"/>
      <family val="2"/>
    </font>
    <font>
      <sz val="8"/>
      <name val="Arial"/>
      <family val="2"/>
    </font>
    <font>
      <sz val="8"/>
      <color indexed="9"/>
      <name val="Arial"/>
      <family val="2"/>
    </font>
    <font>
      <sz val="19"/>
      <color indexed="9"/>
      <name val="Arial"/>
      <family val="2"/>
    </font>
    <font>
      <u/>
      <sz val="11"/>
      <name val="Arial"/>
      <family val="2"/>
    </font>
    <font>
      <sz val="8"/>
      <color indexed="8"/>
      <name val="Arial"/>
      <family val="2"/>
    </font>
    <font>
      <sz val="10"/>
      <name val="Arial"/>
      <family val="2"/>
    </font>
    <font>
      <sz val="10"/>
      <color indexed="57"/>
      <name val="Arial"/>
      <family val="2"/>
    </font>
    <font>
      <u/>
      <sz val="10"/>
      <color indexed="60"/>
      <name val="Arial"/>
      <family val="2"/>
    </font>
    <font>
      <u/>
      <sz val="10"/>
      <color indexed="62"/>
      <name val="Arial"/>
      <family val="2"/>
    </font>
    <font>
      <sz val="11"/>
      <color indexed="55"/>
      <name val="Calibri"/>
      <family val="2"/>
    </font>
    <font>
      <b/>
      <sz val="11"/>
      <color indexed="53"/>
      <name val="Calibri"/>
      <family val="2"/>
    </font>
    <font>
      <b/>
      <sz val="18"/>
      <color indexed="62"/>
      <name val="Cambria"/>
      <family val="1"/>
    </font>
    <font>
      <u/>
      <sz val="11"/>
      <color theme="10"/>
      <name val="Calibri"/>
      <family val="2"/>
      <scheme val="minor"/>
    </font>
    <font>
      <sz val="11"/>
      <color theme="1"/>
      <name val="Calibri"/>
      <family val="2"/>
      <scheme val="minor"/>
    </font>
    <font>
      <b/>
      <sz val="18"/>
      <color theme="1"/>
      <name val="Arial"/>
      <family val="2"/>
    </font>
    <font>
      <sz val="18"/>
      <color theme="1"/>
      <name val="Arial"/>
      <family val="2"/>
    </font>
    <font>
      <sz val="11"/>
      <color rgb="FFFF0000"/>
      <name val="Calibri"/>
      <family val="2"/>
      <scheme val="minor"/>
    </font>
    <font>
      <b/>
      <sz val="11"/>
      <color theme="1"/>
      <name val="Arial"/>
      <family val="2"/>
    </font>
    <font>
      <sz val="11"/>
      <color theme="1"/>
      <name val="Arial"/>
      <family val="2"/>
    </font>
    <font>
      <u/>
      <color rgb="FF0000FF"/>
    </font>
    <font>
      <b/>
      <sz val="12"/>
      <color rgb="FFFFFFFF"/>
      <name val="Arial"/>
    </font>
    <font>
      <b/>
    </font>
    <font>
      <b/>
      <sz val="10"/>
      <name val="Arial"/>
    </font>
    <font>
      <color rgb="FFFFFFFF"/>
    </font>
    <font>
      <color rgb="FFA0A0A0"/>
    </font>
    <font/>
    <font>
      <sz val="18"/>
    </font>
    <font>
      <b val="0"/>
      <sz val="10"/>
      <color rgb="FF000000"/>
      <name val="Arial"/>
    </font>
    <font>
      <sz val="10"/>
    </font>
  </fonts>
  <fills count="41">
    <fill>
      <patternFill patternType="none"/>
    </fill>
    <fill>
      <patternFill patternType="gray125"/>
    </fill>
    <fill>
      <patternFill patternType="solid">
        <fgColor indexed="22"/>
      </patternFill>
    </fill>
    <fill>
      <patternFill patternType="solid">
        <fgColor indexed="56"/>
      </patternFill>
    </fill>
    <fill>
      <patternFill patternType="solid">
        <fgColor indexed="29"/>
      </patternFill>
    </fill>
    <fill>
      <patternFill patternType="solid">
        <fgColor indexed="54"/>
      </patternFill>
    </fill>
    <fill>
      <patternFill patternType="solid">
        <fgColor indexed="41"/>
      </patternFill>
    </fill>
    <fill>
      <patternFill patternType="solid">
        <fgColor indexed="41"/>
      </patternFill>
    </fill>
    <fill>
      <patternFill patternType="solid">
        <fgColor indexed="47"/>
      </patternFill>
    </fill>
    <fill>
      <patternFill patternType="solid">
        <fgColor indexed="47"/>
      </patternFill>
    </fill>
    <fill>
      <patternFill patternType="solid">
        <fgColor indexed="44"/>
      </patternFill>
    </fill>
    <fill>
      <patternFill patternType="solid">
        <fgColor indexed="44"/>
      </patternFill>
    </fill>
    <fill>
      <patternFill patternType="solid">
        <fgColor indexed="49"/>
      </patternFill>
    </fill>
    <fill>
      <patternFill patternType="solid">
        <fgColor indexed="49"/>
      </patternFill>
    </fill>
    <fill>
      <patternFill patternType="solid">
        <fgColor indexed="33"/>
      </patternFill>
    </fill>
    <fill>
      <patternFill patternType="solid">
        <fgColor indexed="57"/>
      </patternFill>
    </fill>
    <fill>
      <patternFill patternType="solid">
        <fgColor indexed="37"/>
      </patternFill>
    </fill>
    <fill>
      <patternFill patternType="solid">
        <fgColor indexed="61"/>
      </patternFill>
    </fill>
    <fill>
      <patternFill patternType="solid">
        <fgColor indexed="36"/>
      </patternFill>
    </fill>
    <fill>
      <patternFill patternType="solid">
        <fgColor indexed="60"/>
      </patternFill>
    </fill>
    <fill>
      <patternFill patternType="solid">
        <fgColor indexed="54"/>
      </patternFill>
    </fill>
    <fill>
      <patternFill patternType="solid">
        <fgColor indexed="53"/>
      </patternFill>
    </fill>
    <fill>
      <patternFill patternType="solid">
        <fgColor indexed="53"/>
      </patternFill>
    </fill>
    <fill>
      <patternFill patternType="solid">
        <fgColor indexed="45"/>
      </patternFill>
    </fill>
    <fill>
      <patternFill patternType="solid">
        <fgColor indexed="63"/>
      </patternFill>
    </fill>
    <fill>
      <patternFill patternType="solid">
        <fgColor indexed="42"/>
      </patternFill>
    </fill>
    <fill>
      <patternFill patternType="solid">
        <fgColor indexed="42"/>
      </patternFill>
    </fill>
    <fill>
      <patternFill patternType="solid">
        <fgColor indexed="43"/>
      </patternFill>
    </fill>
    <fill>
      <patternFill patternType="solid">
        <fgColor indexed="43"/>
      </patternFill>
    </fill>
    <fill>
      <patternFill patternType="solid">
        <fgColor indexed="59"/>
      </patternFill>
    </fill>
    <fill>
      <patternFill patternType="solid">
        <fgColor indexed="9"/>
      </patternFill>
    </fill>
    <fill>
      <patternFill patternType="solid">
        <fgColor indexed="37"/>
      </patternFill>
    </fill>
    <fill>
      <patternFill patternType="solid">
        <fgColor indexed="55"/>
      </patternFill>
    </fill>
    <fill>
      <patternFill patternType="solid">
        <fgColor indexed="22"/>
      </patternFill>
    </fill>
    <fill>
      <patternFill patternType="solid">
        <fgColor indexed="31"/>
      </patternFill>
    </fill>
    <fill>
      <patternFill patternType="solid">
        <fgColor indexed="33"/>
      </patternFill>
    </fill>
    <fill>
      <patternFill patternType="solid">
        <fgColor indexed="45"/>
      </patternFill>
    </fill>
    <fill>
      <patternFill patternType="solid">
        <fgColor theme="0"/>
      </patternFill>
    </fill>
    <fill>
      <patternFill patternType="solid">
        <fgColor rgb="FFFFFFFF"/>
      </patternFill>
    </fill>
    <fill>
      <patternFill patternType="solid">
        <fgColor rgb="FFA0A0A0"/>
      </patternFill>
    </fill>
    <fill>
      <patternFill patternType="solid">
        <fgColor rgb="FFEAEAEA"/>
      </patternFill>
    </fill>
  </fills>
  <borders count="82">
    <border>
      <left>
        <color/>
      </left>
      <right>
        <color/>
      </right>
      <top>
        <color/>
      </top>
      <bottom>
        <color/>
      </bottom>
      <diagonal>
        <color/>
      </diagonal>
    </border>
    <border>
      <left style="thin">
        <color indexed="23"/>
      </left>
      <right style="thin">
        <color indexed="23"/>
      </right>
      <top style="thin">
        <color indexed="23"/>
      </top>
      <bottom style="thin">
        <color indexed="23"/>
      </bottom>
      <diagonal>
        <color/>
      </diagonal>
    </border>
    <border>
      <left style="double">
        <color indexed="28"/>
      </left>
      <right style="double">
        <color indexed="28"/>
      </right>
      <top style="double">
        <color indexed="28"/>
      </top>
      <bottom style="double">
        <color indexed="28"/>
      </bottom>
      <diagonal>
        <color/>
      </diagonal>
    </border>
    <border>
      <left style="double">
        <color indexed="53"/>
      </left>
      <right style="double">
        <color indexed="53"/>
      </right>
      <top style="double">
        <color indexed="53"/>
      </top>
      <bottom style="double">
        <color indexed="53"/>
      </bottom>
      <diagonal>
        <color/>
      </diagonal>
    </border>
    <border>
      <left>
        <color/>
      </left>
      <right>
        <color/>
      </right>
      <top>
        <color/>
      </top>
      <bottom style="thick">
        <color indexed="49"/>
      </bottom>
      <diagonal>
        <color/>
      </diagonal>
    </border>
    <border>
      <left>
        <color/>
      </left>
      <right>
        <color/>
      </right>
      <top>
        <color/>
      </top>
      <bottom style="medium">
        <color indexed="49"/>
      </bottom>
      <diagonal>
        <color/>
      </diagonal>
    </border>
    <border>
      <left>
        <color/>
      </left>
      <right>
        <color/>
      </right>
      <top>
        <color/>
      </top>
      <bottom style="double">
        <color indexed="52"/>
      </bottom>
      <diagonal>
        <color/>
      </diagonal>
    </border>
    <border>
      <left style="thin">
        <color indexed="33"/>
      </left>
      <right style="thin">
        <color indexed="33"/>
      </right>
      <top style="thin">
        <color indexed="33"/>
      </top>
      <bottom style="thin">
        <color indexed="33"/>
      </bottom>
      <diagonal>
        <color/>
      </diagonal>
    </border>
    <border>
      <left style="thin">
        <color indexed="57"/>
      </left>
      <right style="thin">
        <color indexed="57"/>
      </right>
      <top style="thin">
        <color indexed="57"/>
      </top>
      <bottom style="thin">
        <color indexed="57"/>
      </bottom>
      <diagonal>
        <color/>
      </diagonal>
    </border>
    <border>
      <left style="thin">
        <color indexed="28"/>
      </left>
      <right style="thin">
        <color indexed="28"/>
      </right>
      <top style="thin">
        <color indexed="28"/>
      </top>
      <bottom style="thin">
        <color indexed="28"/>
      </bottom>
      <diagonal>
        <color/>
      </diagonal>
    </border>
    <border>
      <left style="thin">
        <color indexed="53"/>
      </left>
      <right style="thin">
        <color indexed="53"/>
      </right>
      <top style="thin">
        <color indexed="53"/>
      </top>
      <bottom style="thin">
        <color indexed="53"/>
      </bottom>
      <diagonal>
        <color/>
      </diagonal>
    </border>
    <border>
      <left style="thin">
        <color indexed="55"/>
      </left>
      <right style="thin">
        <color indexed="55"/>
      </right>
      <top style="thin">
        <color indexed="55"/>
      </top>
      <bottom style="thin">
        <color indexed="55"/>
      </bottom>
      <diagonal>
        <color/>
      </diagonal>
    </border>
    <border>
      <left>
        <color/>
      </left>
      <right>
        <color/>
      </right>
      <top style="thin">
        <color indexed="55"/>
      </top>
      <bottom style="thin">
        <color indexed="55"/>
      </bottom>
      <diagonal>
        <color/>
      </diagonal>
    </border>
    <border>
      <left style="thin">
        <color indexed="55"/>
      </left>
      <right>
        <color/>
      </right>
      <top style="thin">
        <color indexed="55"/>
      </top>
      <bottom style="thin">
        <color indexed="55"/>
      </bottom>
      <diagonal>
        <color/>
      </diagonal>
    </border>
    <border>
      <left>
        <color/>
      </left>
      <right style="thin">
        <color indexed="55"/>
      </right>
      <top style="thin">
        <color indexed="55"/>
      </top>
      <bottom style="thin">
        <color indexed="55"/>
      </bottom>
      <diagonal>
        <color/>
      </diagonal>
    </border>
    <border>
      <left>
        <color/>
      </left>
      <right>
        <color/>
      </right>
      <top style="thin">
        <color indexed="57"/>
      </top>
      <bottom style="thin">
        <color indexed="57"/>
      </bottom>
      <diagonal>
        <color/>
      </diagonal>
    </border>
    <border>
      <left style="thin">
        <color indexed="57"/>
      </left>
      <right>
        <color/>
      </right>
      <top style="thin">
        <color indexed="57"/>
      </top>
      <bottom style="thin">
        <color indexed="57"/>
      </bottom>
      <diagonal>
        <color/>
      </diagonal>
    </border>
    <border>
      <left>
        <color/>
      </left>
      <right style="thin">
        <color indexed="57"/>
      </right>
      <top style="thin">
        <color indexed="57"/>
      </top>
      <bottom style="thin">
        <color indexed="57"/>
      </bottom>
      <diagonal>
        <color/>
      </diagonal>
    </border>
    <border>
      <left>
        <color/>
      </left>
      <right>
        <color/>
      </right>
      <top style="thin">
        <color indexed="49"/>
      </top>
      <bottom style="double">
        <color indexed="49"/>
      </bottom>
      <diagonal>
        <color/>
      </diagonal>
    </border>
    <border>
      <left>
        <color/>
      </left>
      <right style="thin">
        <color indexed="55"/>
      </right>
      <top>
        <color/>
      </top>
      <bottom>
        <color/>
      </bottom>
      <diagonal>
        <color/>
      </diagonal>
    </border>
    <border>
      <left>
        <color/>
      </left>
      <right style="thin">
        <color indexed="55"/>
      </right>
      <top style="thin">
        <color indexed="55"/>
      </top>
      <bottom>
        <color/>
      </bottom>
      <diagonal>
        <color/>
      </diagonal>
    </border>
    <border>
      <left>
        <color/>
      </left>
      <right>
        <color/>
      </right>
      <top style="thin">
        <color indexed="55"/>
      </top>
      <bottom>
        <color/>
      </bottom>
      <diagonal>
        <color/>
      </diagonal>
    </border>
    <border>
      <left style="thin">
        <color indexed="22"/>
      </left>
      <right>
        <color/>
      </right>
      <top style="thin">
        <color indexed="22"/>
      </top>
      <bottom>
        <color/>
      </bottom>
      <diagonal>
        <color/>
      </diagonal>
    </border>
    <border>
      <left style="thin">
        <color indexed="22"/>
      </left>
      <right>
        <color/>
      </right>
      <top>
        <color/>
      </top>
      <bottom>
        <color/>
      </bottom>
      <diagonal>
        <color/>
      </diagonal>
    </border>
    <border>
      <left style="thin">
        <color indexed="22"/>
      </left>
      <right>
        <color/>
      </right>
      <top>
        <color/>
      </top>
      <bottom style="thin">
        <color indexed="22"/>
      </bottom>
      <diagonal>
        <color/>
      </diagonal>
    </border>
    <border>
      <left>
        <color/>
      </left>
      <right>
        <color/>
      </right>
      <top>
        <color/>
      </top>
      <bottom style="thin">
        <color indexed="55"/>
      </bottom>
      <diagonal>
        <color/>
      </diagonal>
    </border>
    <border>
      <left style="thin">
        <color indexed="33"/>
      </left>
      <right>
        <color/>
      </right>
      <top style="thin">
        <color indexed="33"/>
      </top>
      <bottom>
        <color/>
      </bottom>
      <diagonal>
        <color/>
      </diagonal>
    </border>
    <border>
      <left>
        <color/>
      </left>
      <right style="thin">
        <color indexed="33"/>
      </right>
      <top style="thin">
        <color indexed="33"/>
      </top>
      <bottom>
        <color/>
      </bottom>
      <diagonal>
        <color/>
      </diagonal>
    </border>
    <border>
      <left style="thin">
        <color indexed="33"/>
      </left>
      <right>
        <color/>
      </right>
      <top>
        <color/>
      </top>
      <bottom>
        <color/>
      </bottom>
      <diagonal>
        <color/>
      </diagonal>
    </border>
    <border>
      <left>
        <color/>
      </left>
      <right style="thin">
        <color indexed="33"/>
      </right>
      <top>
        <color/>
      </top>
      <bottom>
        <color/>
      </bottom>
      <diagonal>
        <color/>
      </diagonal>
    </border>
    <border>
      <left style="thin">
        <color indexed="33"/>
      </left>
      <right>
        <color/>
      </right>
      <top>
        <color/>
      </top>
      <bottom style="thin">
        <color indexed="33"/>
      </bottom>
      <diagonal>
        <color/>
      </diagonal>
    </border>
    <border>
      <left>
        <color/>
      </left>
      <right style="thin">
        <color indexed="33"/>
      </right>
      <top>
        <color/>
      </top>
      <bottom style="thin">
        <color indexed="33"/>
      </bottom>
      <diagonal>
        <color/>
      </diagonal>
    </border>
    <border>
      <left>
        <color/>
      </left>
      <right>
        <color/>
      </right>
      <top style="thin">
        <color indexed="33"/>
      </top>
      <bottom>
        <color/>
      </bottom>
      <diagonal>
        <color/>
      </diagonal>
    </border>
    <border>
      <left>
        <color/>
      </left>
      <right>
        <color/>
      </right>
      <top>
        <color/>
      </top>
      <bottom style="thin">
        <color indexed="33"/>
      </bottom>
      <diagonal>
        <color/>
      </diagonal>
    </border>
    <border>
      <left style="thin">
        <color indexed="33"/>
      </left>
      <right>
        <color/>
      </right>
      <top style="thin">
        <color indexed="33"/>
      </top>
      <bottom style="thin">
        <color indexed="33"/>
      </bottom>
      <diagonal>
        <color/>
      </diagonal>
    </border>
    <border>
      <left>
        <color/>
      </left>
      <right>
        <color/>
      </right>
      <top style="thin">
        <color indexed="33"/>
      </top>
      <bottom style="thin">
        <color indexed="33"/>
      </bottom>
      <diagonal>
        <color/>
      </diagonal>
    </border>
    <border>
      <left>
        <color/>
      </left>
      <right style="thin">
        <color indexed="33"/>
      </right>
      <top style="thin">
        <color indexed="33"/>
      </top>
      <bottom style="thin">
        <color indexed="33"/>
      </bottom>
      <diagonal>
        <color/>
      </diagonal>
    </border>
    <border>
      <left style="thin">
        <color indexed="33"/>
      </left>
      <right style="thin">
        <color indexed="33"/>
      </right>
      <top style="thin">
        <color indexed="33"/>
      </top>
      <bottom>
        <color/>
      </bottom>
      <diagonal>
        <color/>
      </diagonal>
    </border>
    <border>
      <left style="thin">
        <color indexed="33"/>
      </left>
      <right style="thin">
        <color indexed="33"/>
      </right>
      <top>
        <color/>
      </top>
      <bottom>
        <color/>
      </bottom>
      <diagonal>
        <color/>
      </diagonal>
    </border>
    <border>
      <left style="thin">
        <color indexed="33"/>
      </left>
      <right style="thin">
        <color indexed="33"/>
      </right>
      <top>
        <color/>
      </top>
      <bottom style="thin">
        <color indexed="33"/>
      </bottom>
      <diagonal>
        <color/>
      </diagonal>
    </border>
    <border>
      <left style="thin">
        <color indexed="22"/>
      </left>
      <right>
        <color/>
      </right>
      <top style="thin">
        <color indexed="22"/>
      </top>
      <bottom style="thin">
        <color indexed="22"/>
      </bottom>
      <diagonal>
        <color/>
      </diagonal>
    </border>
    <border>
      <left>
        <color/>
      </left>
      <right style="thin">
        <color indexed="23"/>
      </right>
      <top>
        <color/>
      </top>
      <bottom>
        <color/>
      </bottom>
      <diagonal>
        <color/>
      </diagonal>
    </border>
    <border>
      <left style="thin">
        <color indexed="55"/>
      </left>
      <right>
        <color/>
      </right>
      <top>
        <color/>
      </top>
      <bottom>
        <color/>
      </bottom>
      <diagonal>
        <color/>
      </diagonal>
    </border>
    <border>
      <left style="thin">
        <color indexed="23"/>
      </left>
      <right>
        <color/>
      </right>
      <top>
        <color/>
      </top>
      <bottom>
        <color/>
      </bottom>
      <diagonal>
        <color/>
      </diagonal>
    </border>
    <border>
      <left style="thin">
        <color indexed="33"/>
      </left>
      <right>
        <color/>
      </right>
      <top>
        <color/>
      </top>
      <bottom style="thin">
        <color indexed="55"/>
      </bottom>
      <diagonal>
        <color/>
      </diagonal>
    </border>
    <border>
      <left>
        <color/>
      </left>
      <right style="thin">
        <color indexed="33"/>
      </right>
      <top>
        <color/>
      </top>
      <bottom style="thin">
        <color indexed="55"/>
      </bottom>
      <diagonal>
        <color/>
      </diagonal>
    </border>
    <border>
      <left>
        <color/>
      </left>
      <right>
        <color/>
      </right>
      <top style="thin">
        <color indexed="55"/>
      </top>
      <bottom style="thin">
        <color indexed="33"/>
      </bottom>
      <diagonal>
        <color/>
      </diagonal>
    </border>
    <border>
      <left style="thin">
        <color indexed="33"/>
      </left>
      <right style="dashed">
        <color indexed="33"/>
      </right>
      <top style="thin">
        <color indexed="33"/>
      </top>
      <bottom>
        <color/>
      </bottom>
      <diagonal>
        <color/>
      </diagonal>
    </border>
    <border>
      <left style="thin">
        <color indexed="33"/>
      </left>
      <right style="dashed">
        <color indexed="33"/>
      </right>
      <top>
        <color/>
      </top>
      <bottom style="thin">
        <color indexed="33"/>
      </bottom>
      <diagonal>
        <color/>
      </diagonal>
    </border>
    <border>
      <left style="thin">
        <color indexed="33"/>
      </left>
      <right style="thin">
        <color indexed="55"/>
      </right>
      <top style="thin">
        <color indexed="33"/>
      </top>
      <bottom style="thin">
        <color indexed="33"/>
      </bottom>
      <diagonal>
        <color/>
      </diagonal>
    </border>
    <border>
      <left style="thin">
        <color indexed="55"/>
      </left>
      <right style="thin">
        <color indexed="55"/>
      </right>
      <top style="thin">
        <color indexed="33"/>
      </top>
      <bottom style="thin">
        <color indexed="33"/>
      </bottom>
      <diagonal>
        <color/>
      </diagonal>
    </border>
    <border>
      <left style="thin">
        <color indexed="55"/>
      </left>
      <right style="thin">
        <color indexed="33"/>
      </right>
      <top style="thin">
        <color indexed="33"/>
      </top>
      <bottom style="thin">
        <color indexed="33"/>
      </bottom>
      <diagonal>
        <color/>
      </diagonal>
    </border>
    <border>
      <left>
        <color/>
      </left>
      <right style="thin">
        <color indexed="64"/>
      </right>
      <top>
        <color/>
      </top>
      <bottom>
        <color/>
      </bottom>
      <diagonal>
        <color/>
      </diagonal>
    </border>
    <border>
      <left>
        <color/>
      </left>
      <right style="thin">
        <color indexed="55"/>
      </right>
      <top>
        <color/>
      </top>
      <bottom style="thin">
        <color indexed="55"/>
      </bottom>
      <diagonal>
        <color/>
      </diagonal>
    </border>
    <border>
      <left style="thin">
        <color indexed="33"/>
      </left>
      <right style="dashed">
        <color indexed="33"/>
      </right>
      <top style="thin">
        <color indexed="33"/>
      </top>
      <bottom style="thin">
        <color indexed="33"/>
      </bottom>
      <diagonal>
        <color/>
      </diagonal>
    </border>
    <border diagonalUp="0" diagonalDown="0">
      <left style="thin">
        <color indexed="33"/>
      </left>
      <right>
        <color rgb="FFA0A0A0"/>
      </right>
      <top style="thin">
        <color indexed="33"/>
      </top>
      <bottom style="thin">
        <color indexed="33"/>
      </bottom>
      <diagonal>
        <color/>
      </diagonal>
    </border>
    <border diagonalUp="0" diagonalDown="0">
      <left style="thin">
        <color indexed="33"/>
      </left>
      <right style="thin">
        <color rgb="FFA0A0A0"/>
      </right>
      <top style="thin">
        <color indexed="33"/>
      </top>
      <bottom style="thin">
        <color indexed="33"/>
      </bottom>
      <diagonal>
        <color/>
      </diagonal>
    </border>
    <border diagonalUp="0" diagonalDown="0">
      <left>
        <color auto="1" indexed="64"/>
      </left>
      <right>
        <color rgb="FFA0A0A0"/>
      </right>
      <top style="thin">
        <color indexed="33"/>
      </top>
      <bottom style="thin">
        <color indexed="33"/>
      </bottom>
      <diagonal>
        <color/>
      </diagonal>
    </border>
    <border diagonalUp="0" diagonalDown="0">
      <left>
        <color auto="1" indexed="64"/>
      </left>
      <right style="thin">
        <color rgb="FFA0A0A0"/>
      </right>
      <top style="thin">
        <color indexed="33"/>
      </top>
      <bottom style="thin">
        <color indexed="33"/>
      </bottom>
      <diagonal>
        <color/>
      </diagonal>
    </border>
    <border diagonalUp="0" diagonalDown="0">
      <left>
        <color auto="1" indexed="64"/>
      </left>
      <right>
        <color auto="1" indexed="64"/>
      </right>
      <top>
        <color auto="1" indexed="64"/>
      </top>
      <bottom>
        <color auto="1" indexed="64"/>
      </bottom>
      <diagonal>
        <color/>
      </diagonal>
    </border>
    <border diagonalUp="1" diagonalDown="1">
      <left style="thin">
        <color rgb="FFA0A0A0"/>
      </left>
      <right style="thin">
        <color rgb="FFA0A0A0"/>
      </right>
      <top style="thin">
        <color rgb="FFA0A0A0"/>
      </top>
      <bottom style="thin">
        <color rgb="FFA0A0A0"/>
      </bottom>
      <diagonal>
        <color rgb="FFA0A0A0"/>
      </diagonal>
    </border>
    <border diagonalUp="0" diagonalDown="0">
      <left>
        <color auto="1" indexed="64"/>
      </left>
      <right style="thin">
        <color rgb="FFA0A0A0"/>
      </right>
      <top style="thin">
        <color indexed="33"/>
      </top>
      <bottom>
        <color auto="1" indexed="64"/>
      </bottom>
      <diagonal>
        <color/>
      </diagonal>
    </border>
    <border diagonalUp="0" diagonalDown="0">
      <left style="thin">
        <color indexed="33"/>
      </left>
      <right style="thin">
        <color indexed="33"/>
      </right>
      <top style="thin">
        <color indexed="33"/>
      </top>
      <bottom>
        <color auto="1" indexed="64"/>
      </bottom>
      <diagonal>
        <color/>
      </diagonal>
    </border>
    <border>
      <left>
        <color/>
      </left>
      <right style="thin">
        <color rgb="FFA0A0A0"/>
      </right>
      <top>
        <color/>
      </top>
      <bottom style="thin">
        <color indexed="33"/>
      </bottom>
      <diagonal>
        <color/>
      </diagonal>
    </border>
    <border>
      <left>
        <color/>
      </left>
      <right style="thin">
        <color rgb="FFA0A0A0"/>
      </right>
      <top style="thin">
        <color indexed="33"/>
      </top>
      <bottom>
        <color/>
      </bottom>
      <diagonal>
        <color/>
      </diagonal>
    </border>
    <border>
      <left>
        <color/>
      </left>
      <right style="thin">
        <color rgb="FFA0A0A0"/>
      </right>
      <top>
        <color/>
      </top>
      <bottom>
        <color/>
      </bottom>
      <diagonal>
        <color/>
      </diagonal>
    </border>
    <border diagonalUp="1" diagonalDown="1">
      <left>
        <color rgb="FFFFFFFF"/>
      </left>
      <right>
        <color rgb="FFFFFFFF"/>
      </right>
      <top>
        <color rgb="FFFFFFFF"/>
      </top>
      <bottom>
        <color rgb="FFFFFFFF"/>
      </bottom>
      <diagonal>
        <color rgb="FFFFFFFF"/>
      </diagonal>
    </border>
    <border>
      <left>
        <color/>
      </left>
      <right style="thin">
        <color rgb="FFA0A0A0"/>
      </right>
      <top style="thin">
        <color indexed="33"/>
      </top>
      <bottom style="thin">
        <color indexed="33"/>
      </bottom>
      <diagonal>
        <color/>
      </diagonal>
    </border>
    <border diagonalUp="1" diagonalDown="1">
      <left style="thin">
        <color rgb="FFA0A0A0"/>
      </left>
      <right>
        <color rgb="FFA0A0A0"/>
      </right>
      <top style="thin">
        <color rgb="FFA0A0A0"/>
      </top>
      <bottom style="thin">
        <color rgb="FFA0A0A0"/>
      </bottom>
      <diagonal>
        <color rgb="FFA0A0A0"/>
      </diagonal>
    </border>
    <border diagonalUp="1" diagonalDown="1">
      <left>
        <color rgb="FFA0A0A0"/>
      </left>
      <right>
        <color rgb="FFA0A0A0"/>
      </right>
      <top style="thin">
        <color rgb="FFA0A0A0"/>
      </top>
      <bottom style="thin">
        <color rgb="FFA0A0A0"/>
      </bottom>
      <diagonal>
        <color rgb="FFA0A0A0"/>
      </diagonal>
    </border>
    <border diagonalUp="1" diagonalDown="1">
      <left>
        <color rgb="FFA0A0A0"/>
      </left>
      <right style="thin">
        <color rgb="FFA0A0A0"/>
      </right>
      <top style="thin">
        <color rgb="FFA0A0A0"/>
      </top>
      <bottom style="thin">
        <color rgb="FFA0A0A0"/>
      </bottom>
      <diagonal>
        <color rgb="FFA0A0A0"/>
      </diagonal>
    </border>
    <border diagonalUp="0" diagonalDown="0">
      <left>
        <color auto="1" indexed="64"/>
      </left>
      <right style="thin">
        <color indexed="55"/>
      </right>
      <top>
        <color auto="1" indexed="64"/>
      </top>
      <bottom>
        <color auto="1" indexed="64"/>
      </bottom>
      <diagonal>
        <color/>
      </diagonal>
    </border>
    <border diagonalUp="0" diagonalDown="0">
      <left style="thin">
        <color indexed="33"/>
      </left>
      <right style="thin">
        <color indexed="33"/>
      </right>
      <top>
        <color auto="1" indexed="64"/>
      </top>
      <bottom>
        <color auto="1" indexed="64"/>
      </bottom>
      <diagonal>
        <color/>
      </diagonal>
    </border>
    <border diagonalUp="0" diagonalDown="0">
      <left style="thin">
        <color indexed="33"/>
      </left>
      <right style="thin">
        <color indexed="33"/>
      </right>
      <top>
        <color auto="1" indexed="64"/>
      </top>
      <bottom style="thin">
        <color indexed="33"/>
      </bottom>
      <diagonal>
        <color/>
      </diagonal>
    </border>
    <border diagonalUp="0" diagonalDown="0">
      <left style="thin">
        <color indexed="33"/>
      </left>
      <right>
        <color auto="1" indexed="64"/>
      </right>
      <top style="thin">
        <color indexed="33"/>
      </top>
      <bottom>
        <color auto="1" indexed="64"/>
      </bottom>
      <diagonal>
        <color/>
      </diagonal>
    </border>
    <border diagonalUp="0" diagonalDown="0">
      <left>
        <color auto="1" indexed="64"/>
      </left>
      <right>
        <color auto="1" indexed="64"/>
      </right>
      <top style="thin">
        <color indexed="33"/>
      </top>
      <bottom>
        <color auto="1" indexed="64"/>
      </bottom>
      <diagonal>
        <color/>
      </diagonal>
    </border>
    <border diagonalUp="0" diagonalDown="0">
      <left>
        <color auto="1" indexed="64"/>
      </left>
      <right style="thin">
        <color indexed="33"/>
      </right>
      <top style="thin">
        <color indexed="33"/>
      </top>
      <bottom>
        <color auto="1" indexed="64"/>
      </bottom>
      <diagonal>
        <color/>
      </diagonal>
    </border>
    <border diagonalUp="0" diagonalDown="0">
      <left style="thin">
        <color indexed="33"/>
      </left>
      <right>
        <color auto="1" indexed="64"/>
      </right>
      <top>
        <color auto="1" indexed="64"/>
      </top>
      <bottom>
        <color auto="1" indexed="64"/>
      </bottom>
      <diagonal>
        <color/>
      </diagonal>
    </border>
    <border diagonalUp="0" diagonalDown="0">
      <left>
        <color auto="1" indexed="64"/>
      </left>
      <right style="thin">
        <color indexed="33"/>
      </right>
      <top>
        <color auto="1" indexed="64"/>
      </top>
      <bottom>
        <color auto="1" indexed="64"/>
      </bottom>
      <diagonal>
        <color/>
      </diagonal>
    </border>
    <border diagonalUp="0" diagonalDown="0">
      <left style="thin">
        <color indexed="33"/>
      </left>
      <right>
        <color auto="1" indexed="64"/>
      </right>
      <top>
        <color auto="1" indexed="64"/>
      </top>
      <bottom style="thin">
        <color indexed="33"/>
      </bottom>
      <diagonal>
        <color/>
      </diagonal>
    </border>
    <border diagonalUp="0" diagonalDown="0">
      <left>
        <color auto="1" indexed="64"/>
      </left>
      <right>
        <color auto="1" indexed="64"/>
      </right>
      <top>
        <color auto="1" indexed="64"/>
      </top>
      <bottom style="thin">
        <color indexed="33"/>
      </bottom>
      <diagonal>
        <color/>
      </diagonal>
    </border>
    <border diagonalUp="0" diagonalDown="0">
      <left>
        <color auto="1" indexed="64"/>
      </left>
      <right style="thin">
        <color indexed="33"/>
      </right>
      <top>
        <color auto="1" indexed="64"/>
      </top>
      <bottom style="thin">
        <color indexed="33"/>
      </bottom>
      <diagonal>
        <color/>
      </diagonal>
    </border>
  </borders>
  <cellStyleXfs count="788">
    <xf numFmtId="0" fontId="0" fillId="0" borderId="0" applyFont="1" applyFill="1"/>
    <xf numFmtId="0" fontId="66" fillId="2" borderId="0" applyNumberFormat="0" applyFont="1" applyFill="1" applyBorder="0"/>
    <xf numFmtId="0" fontId="66" fillId="3" borderId="0" applyNumberFormat="0" applyFont="1" applyFill="1" applyBorder="0"/>
    <xf numFmtId="0" fontId="66" fillId="4" borderId="0" applyNumberFormat="0" applyFont="1" applyFill="1" applyBorder="0"/>
    <xf numFmtId="0" fontId="66" fillId="5" borderId="0" applyNumberFormat="0" applyFont="1" applyFill="1" applyBorder="0"/>
    <xf numFmtId="0" fontId="66" fillId="4" borderId="0" applyNumberFormat="0" applyFont="1" applyFill="1" applyBorder="0"/>
    <xf numFmtId="0" fontId="66" fillId="5" borderId="0" applyNumberFormat="0" applyFont="1" applyFill="1" applyBorder="0"/>
    <xf numFmtId="0" fontId="66" fillId="2" borderId="0" applyNumberFormat="0" applyFont="1" applyFill="1" applyBorder="0"/>
    <xf numFmtId="0" fontId="66" fillId="3" borderId="0" applyNumberFormat="0" applyFont="1" applyFill="1" applyBorder="0"/>
    <xf numFmtId="0" fontId="66" fillId="6" borderId="0" applyNumberFormat="0" applyFont="1" applyFill="1" applyBorder="0"/>
    <xf numFmtId="0" fontId="66" fillId="7" borderId="0" applyNumberFormat="0" applyFont="1" applyFill="1" applyBorder="0"/>
    <xf numFmtId="0" fontId="66" fillId="8" borderId="0" applyNumberFormat="0" applyFont="1" applyFill="1" applyBorder="0"/>
    <xf numFmtId="0" fontId="66" fillId="9" borderId="0" applyNumberFormat="0" applyFont="1" applyFill="1" applyBorder="0"/>
    <xf numFmtId="0" fontId="66" fillId="2" borderId="0" applyNumberFormat="0" applyFont="1" applyFill="1" applyBorder="0"/>
    <xf numFmtId="0" fontId="66" fillId="3" borderId="0" applyNumberFormat="0" applyFont="1" applyFill="1" applyBorder="0"/>
    <xf numFmtId="0" fontId="66" fillId="4" borderId="0" applyNumberFormat="0" applyFont="1" applyFill="1" applyBorder="0"/>
    <xf numFmtId="0" fontId="66" fillId="5" borderId="0" applyNumberFormat="0" applyFont="1" applyFill="1" applyBorder="0"/>
    <xf numFmtId="0" fontId="66" fillId="4" borderId="0" applyNumberFormat="0" applyFont="1" applyFill="1" applyBorder="0"/>
    <xf numFmtId="0" fontId="66" fillId="5" borderId="0" applyNumberFormat="0" applyFont="1" applyFill="1" applyBorder="0"/>
    <xf numFmtId="0" fontId="66" fillId="2" borderId="0" applyNumberFormat="0" applyFont="1" applyFill="1" applyBorder="0"/>
    <xf numFmtId="0" fontId="66" fillId="3" borderId="0" applyNumberFormat="0" applyFont="1" applyFill="1" applyBorder="0"/>
    <xf numFmtId="0" fontId="66" fillId="10" borderId="0" applyNumberFormat="0" applyFont="1" applyFill="1" applyBorder="0"/>
    <xf numFmtId="0" fontId="66" fillId="11" borderId="0" applyNumberFormat="0" applyFont="1" applyFill="1" applyBorder="0"/>
    <xf numFmtId="0" fontId="66" fillId="8" borderId="0" applyNumberFormat="0" applyFont="1" applyFill="1" applyBorder="0"/>
    <xf numFmtId="0" fontId="66" fillId="9" borderId="0" applyNumberFormat="0" applyFont="1" applyFill="1" applyBorder="0"/>
    <xf numFmtId="0" fontId="67" fillId="12" borderId="0" applyNumberFormat="0" applyFont="1" applyFill="1" applyBorder="0"/>
    <xf numFmtId="0" fontId="67" fillId="13" borderId="0" applyNumberFormat="0" applyFont="1" applyFill="1" applyBorder="0"/>
    <xf numFmtId="0" fontId="67" fillId="4" borderId="0" applyNumberFormat="0" applyFont="1" applyFill="1" applyBorder="0"/>
    <xf numFmtId="0" fontId="67" fillId="5" borderId="0" applyNumberFormat="0" applyFont="1" applyFill="1" applyBorder="0"/>
    <xf numFmtId="0" fontId="67" fillId="4" borderId="0" applyNumberFormat="0" applyFont="1" applyFill="1" applyBorder="0"/>
    <xf numFmtId="0" fontId="67" fillId="5" borderId="0" applyNumberFormat="0" applyFont="1" applyFill="1" applyBorder="0"/>
    <xf numFmtId="0" fontId="67" fillId="14" borderId="0" applyNumberFormat="0" applyFont="1" applyFill="1" applyBorder="0"/>
    <xf numFmtId="0" fontId="67" fillId="15" borderId="0" applyNumberFormat="0" applyFont="1" applyFill="1" applyBorder="0"/>
    <xf numFmtId="0" fontId="67" fillId="12" borderId="0" applyNumberFormat="0" applyFont="1" applyFill="1" applyBorder="0"/>
    <xf numFmtId="0" fontId="67" fillId="13" borderId="0" applyNumberFormat="0" applyFont="1" applyFill="1" applyBorder="0"/>
    <xf numFmtId="0" fontId="67" fillId="8" borderId="0" applyNumberFormat="0" applyFont="1" applyFill="1" applyBorder="0"/>
    <xf numFmtId="0" fontId="67" fillId="9" borderId="0" applyNumberFormat="0" applyFont="1" applyFill="1" applyBorder="0"/>
    <xf numFmtId="0" fontId="67" fillId="12" borderId="0" applyNumberFormat="0" applyFont="1" applyFill="1" applyBorder="0"/>
    <xf numFmtId="0" fontId="67" fillId="13" borderId="0" applyNumberFormat="0" applyFont="1" applyFill="1" applyBorder="0"/>
    <xf numFmtId="0" fontId="67" fillId="16" borderId="0" applyNumberFormat="0" applyFont="1" applyFill="1" applyBorder="0"/>
    <xf numFmtId="0" fontId="67" fillId="17" borderId="0" applyNumberFormat="0" applyFont="1" applyFill="1" applyBorder="0"/>
    <xf numFmtId="0" fontId="67" fillId="18" borderId="0" applyNumberFormat="0" applyFont="1" applyFill="1" applyBorder="0"/>
    <xf numFmtId="0" fontId="67" fillId="19" borderId="0" applyNumberFormat="0" applyFont="1" applyFill="1" applyBorder="0"/>
    <xf numFmtId="0" fontId="67" fillId="20" borderId="0" applyNumberFormat="0" applyFont="1" applyFill="1" applyBorder="0"/>
    <xf numFmtId="0" fontId="67" fillId="5" borderId="0" applyNumberFormat="0" applyFont="1" applyFill="1" applyBorder="0"/>
    <xf numFmtId="0" fontId="67" fillId="12" borderId="0" applyNumberFormat="0" applyFont="1" applyFill="1" applyBorder="0"/>
    <xf numFmtId="0" fontId="67" fillId="13" borderId="0" applyNumberFormat="0" applyFont="1" applyFill="1" applyBorder="0"/>
    <xf numFmtId="0" fontId="67" fillId="21" borderId="0" applyNumberFormat="0" applyFont="1" applyFill="1" applyBorder="0"/>
    <xf numFmtId="0" fontId="67" fillId="22" borderId="0" applyNumberFormat="0" applyFont="1" applyFill="1" applyBorder="0"/>
    <xf numFmtId="0" fontId="68" fillId="23" borderId="0" applyNumberFormat="0" applyFont="1" applyFill="1" applyBorder="0"/>
    <xf numFmtId="0" fontId="93" fillId="24" borderId="0" applyNumberFormat="0" applyFont="1" applyFill="1" applyBorder="0"/>
    <xf numFmtId="0" fontId="69" fillId="2" borderId="1" applyNumberFormat="0" applyFont="1" applyFill="1" applyBorder="1"/>
    <xf numFmtId="0" fontId="69" fillId="3" borderId="1" applyNumberFormat="0" applyFont="1" applyFill="1" applyBorder="1"/>
    <xf numFmtId="0" fontId="70" fillId="14" borderId="2" applyNumberFormat="0" applyFont="1" applyFill="1" applyBorder="1"/>
    <xf numFmtId="0" fontId="70" fillId="15" borderId="3" applyNumberFormat="0" applyFont="1" applyFill="1" applyBorder="1"/>
    <xf numFmtId="43" fontId="89" fillId="0" borderId="0" applyNumberFormat="1" applyFont="1" applyFill="1" applyBorder="0"/>
    <xf numFmtId="43" fontId="89" fillId="0" borderId="0" applyNumberFormat="1" applyFont="1" applyFill="1" applyBorder="0"/>
    <xf numFmtId="43" fontId="89" fillId="0" borderId="0" applyNumberFormat="1" applyFont="1" applyFill="1" applyBorder="0"/>
    <xf numFmtId="44" fontId="89" fillId="0" borderId="0" applyNumberFormat="1" applyFont="1" applyFill="1" applyBorder="0"/>
    <xf numFmtId="44" fontId="89" fillId="0" borderId="0" applyNumberFormat="1" applyFont="1" applyFill="1" applyBorder="0"/>
    <xf numFmtId="0" fontId="71" fillId="0" borderId="0" applyNumberFormat="0" applyFont="1" applyFill="1" applyBorder="0"/>
    <xf numFmtId="0" fontId="71" fillId="0" borderId="0" applyNumberFormat="0" applyFont="1" applyFill="1" applyBorder="0"/>
    <xf numFmtId="0" fontId="89" fillId="0" borderId="0" applyFont="1" applyFill="1"/>
    <xf numFmtId="0" fontId="89" fillId="0" borderId="0" applyFont="1" applyFill="1"/>
    <xf numFmtId="0" fontId="89" fillId="0" borderId="0" applyFont="1" applyFill="1"/>
    <xf numFmtId="0" fontId="89" fillId="0" borderId="0" applyFont="1" applyFill="1"/>
    <xf numFmtId="43" fontId="89" fillId="0" borderId="0" applyNumberFormat="1" applyFont="1" applyFill="1" applyBorder="0"/>
    <xf numFmtId="43" fontId="89" fillId="0" borderId="0" applyNumberFormat="1" applyFont="1" applyFill="1" applyBorder="0"/>
    <xf numFmtId="43" fontId="89" fillId="0" borderId="0" applyNumberFormat="1" applyFont="1" applyFill="1" applyBorder="0"/>
    <xf numFmtId="43" fontId="89" fillId="0" borderId="0" applyNumberFormat="1" applyFont="1" applyFill="1" applyBorder="0"/>
    <xf numFmtId="41" fontId="89" fillId="0" borderId="0" applyNumberFormat="1" applyFont="1" applyFill="1" applyBorder="0"/>
    <xf numFmtId="41" fontId="89" fillId="0" borderId="0" applyNumberFormat="1" applyFont="1" applyFill="1" applyBorder="0"/>
    <xf numFmtId="41" fontId="89" fillId="0" borderId="0" applyNumberFormat="1" applyFont="1" applyFill="1" applyBorder="0"/>
    <xf numFmtId="41" fontId="89" fillId="0" borderId="0" applyNumberFormat="1" applyFont="1" applyFill="1" applyBorder="0"/>
    <xf numFmtId="44" fontId="89" fillId="0" borderId="0" applyNumberFormat="1" applyFont="1" applyFill="1" applyBorder="0"/>
    <xf numFmtId="44" fontId="89" fillId="0" borderId="0" applyNumberFormat="1" applyFont="1" applyFill="1" applyBorder="0"/>
    <xf numFmtId="44" fontId="89" fillId="0" borderId="0" applyNumberFormat="1" applyFont="1" applyFill="1" applyBorder="0"/>
    <xf numFmtId="44" fontId="89" fillId="0" borderId="0" applyNumberFormat="1" applyFont="1" applyFill="1" applyBorder="0"/>
    <xf numFmtId="42" fontId="89" fillId="0" borderId="0" applyNumberFormat="1" applyFont="1" applyFill="1" applyBorder="0"/>
    <xf numFmtId="42" fontId="89" fillId="0" borderId="0" applyNumberFormat="1" applyFont="1" applyFill="1" applyBorder="0"/>
    <xf numFmtId="42" fontId="89" fillId="0" borderId="0" applyNumberFormat="1" applyFont="1" applyFill="1" applyBorder="0"/>
    <xf numFmtId="42" fontId="89" fillId="0" borderId="0" applyNumberFormat="1" applyFont="1" applyFill="1" applyBorder="0"/>
    <xf numFmtId="0" fontId="37" fillId="0" borderId="0" applyNumberFormat="0" applyFont="1" applyFill="1" applyBorder="0"/>
    <xf numFmtId="0" fontId="91" fillId="0" borderId="0" applyNumberFormat="0" applyFont="1" applyFill="1" applyBorder="0"/>
    <xf numFmtId="0" fontId="38" fillId="0" borderId="0" applyNumberFormat="0" applyFont="1" applyFill="1" applyBorder="0"/>
    <xf numFmtId="0" fontId="92" fillId="0" borderId="0" applyNumberFormat="0"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0" fontId="37" fillId="0" borderId="0" applyNumberFormat="0" applyFont="1" applyFill="1" applyBorder="0"/>
    <xf numFmtId="0" fontId="91" fillId="0" borderId="0" applyNumberFormat="0" applyFont="1" applyFill="1" applyBorder="0"/>
    <xf numFmtId="0" fontId="38" fillId="0" borderId="0" applyNumberFormat="0" applyFont="1" applyFill="1" applyBorder="0"/>
    <xf numFmtId="0" fontId="92" fillId="0" borderId="0" applyNumberFormat="0"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0" fontId="37" fillId="0" borderId="0" applyNumberFormat="0" applyFont="1" applyFill="1" applyBorder="0"/>
    <xf numFmtId="0" fontId="91" fillId="0" borderId="0" applyNumberFormat="0" applyFont="1" applyFill="1" applyBorder="0"/>
    <xf numFmtId="0" fontId="38" fillId="0" borderId="0" applyNumberFormat="0" applyFont="1" applyFill="1" applyBorder="0"/>
    <xf numFmtId="0" fontId="92" fillId="0" borderId="0" applyNumberFormat="0"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0" fontId="37" fillId="0" borderId="0" applyNumberFormat="0" applyFont="1" applyFill="1" applyBorder="0"/>
    <xf numFmtId="0" fontId="91" fillId="0" borderId="0" applyNumberFormat="0" applyFont="1" applyFill="1" applyBorder="0"/>
    <xf numFmtId="0" fontId="38" fillId="0" borderId="0" applyNumberFormat="0" applyFont="1" applyFill="1" applyBorder="0"/>
    <xf numFmtId="0" fontId="92" fillId="0" borderId="0" applyNumberFormat="0"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0" fontId="37" fillId="0" borderId="0" applyNumberFormat="0" applyFont="1" applyFill="1" applyBorder="0"/>
    <xf numFmtId="0" fontId="91" fillId="0" borderId="0" applyNumberFormat="0" applyFont="1" applyFill="1" applyBorder="0"/>
    <xf numFmtId="0" fontId="38" fillId="0" borderId="0" applyNumberFormat="0" applyFont="1" applyFill="1" applyBorder="0"/>
    <xf numFmtId="0" fontId="92" fillId="0" borderId="0" applyNumberFormat="0"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43" fontId="89" fillId="0" borderId="0" applyNumberFormat="1" applyFont="1" applyFill="1" applyBorder="0"/>
    <xf numFmtId="41" fontId="89" fillId="0" borderId="0" applyNumberFormat="1" applyFont="1" applyFill="1" applyBorder="0"/>
    <xf numFmtId="44" fontId="89" fillId="0" borderId="0" applyNumberFormat="1" applyFont="1" applyFill="1" applyBorder="0"/>
    <xf numFmtId="42" fontId="89" fillId="0" borderId="0" applyNumberFormat="1" applyFont="1" applyFill="1" applyBorder="0"/>
    <xf numFmtId="0" fontId="37" fillId="0" borderId="0" applyNumberFormat="0" applyFont="1" applyFill="1" applyBorder="0"/>
    <xf numFmtId="0" fontId="38" fillId="0" borderId="0" applyNumberFormat="0" applyFont="1" applyFill="1" applyBorder="0"/>
    <xf numFmtId="9" fontId="89" fillId="0" borderId="0" applyNumberFormat="1" applyFont="1" applyFill="1" applyBorder="0"/>
    <xf numFmtId="0" fontId="72" fillId="25" borderId="0" applyNumberFormat="0" applyFont="1" applyFill="1" applyBorder="0"/>
    <xf numFmtId="0" fontId="72" fillId="26" borderId="0" applyNumberFormat="0" applyFont="1" applyFill="1" applyBorder="0"/>
    <xf numFmtId="0" fontId="73" fillId="0" borderId="4" applyNumberFormat="0" applyFont="1" applyFill="1" applyBorder="1"/>
    <xf numFmtId="0" fontId="73" fillId="0" borderId="4" applyNumberFormat="0" applyFont="1" applyFill="1" applyBorder="1"/>
    <xf numFmtId="0" fontId="74" fillId="0" borderId="4" applyNumberFormat="0" applyFont="1" applyFill="1" applyBorder="1"/>
    <xf numFmtId="0" fontId="74" fillId="0" borderId="4" applyNumberFormat="0" applyFont="1" applyFill="1" applyBorder="1"/>
    <xf numFmtId="0" fontId="75" fillId="0" borderId="5" applyNumberFormat="0" applyFont="1" applyFill="1" applyBorder="1"/>
    <xf numFmtId="0" fontId="75" fillId="0" borderId="5" applyNumberFormat="0" applyFont="1" applyFill="1" applyBorder="1"/>
    <xf numFmtId="0" fontId="75" fillId="0" borderId="0" applyNumberFormat="0" applyFont="1" applyFill="1" applyBorder="0"/>
    <xf numFmtId="0" fontId="75" fillId="0" borderId="0" applyNumberFormat="0" applyFont="1" applyFill="1" applyBorder="0"/>
    <xf numFmtId="0" fontId="96" fillId="0" borderId="0" applyNumberFormat="0" applyFont="1" applyFill="1" applyBorder="0"/>
    <xf numFmtId="0" fontId="76" fillId="8" borderId="1" applyNumberFormat="0" applyFont="1" applyFill="1" applyBorder="1"/>
    <xf numFmtId="0" fontId="76" fillId="9" borderId="1" applyNumberFormat="0" applyFont="1" applyFill="1" applyBorder="1"/>
    <xf numFmtId="0" fontId="77" fillId="0" borderId="6" applyNumberFormat="0" applyFont="1" applyFill="1" applyBorder="1"/>
    <xf numFmtId="0" fontId="77" fillId="0" borderId="6" applyNumberFormat="0" applyFont="1" applyFill="1" applyBorder="1"/>
    <xf numFmtId="0" fontId="78" fillId="27" borderId="0" applyNumberFormat="0" applyFont="1" applyFill="1" applyBorder="0"/>
    <xf numFmtId="0" fontId="78" fillId="28" borderId="0" applyNumberFormat="0" applyFont="1" applyFill="1" applyBorder="0"/>
    <xf numFmtId="0" fontId="97" fillId="0" borderId="0" applyFont="1" applyFill="1"/>
    <xf numFmtId="0" fontId="97" fillId="0" borderId="0" applyFont="1" applyFill="1"/>
    <xf numFmtId="0" fontId="89" fillId="27" borderId="7" applyNumberFormat="0" applyFont="1" applyFill="1" applyBorder="1"/>
    <xf numFmtId="0" fontId="89" fillId="28" borderId="8" applyNumberFormat="0" applyFont="1" applyFill="1" applyBorder="1"/>
    <xf numFmtId="0" fontId="89" fillId="27" borderId="7" applyNumberFormat="0" applyFont="1" applyFill="1" applyBorder="1"/>
    <xf numFmtId="0" fontId="89" fillId="27" borderId="7" applyNumberFormat="0" applyFont="1" applyFill="1" applyBorder="1"/>
    <xf numFmtId="0" fontId="79" fillId="2" borderId="9" applyNumberFormat="0" applyFont="1" applyFill="1" applyBorder="1"/>
    <xf numFmtId="0" fontId="94" fillId="3" borderId="10" applyNumberFormat="0" applyFont="1" applyFill="1" applyBorder="1"/>
    <xf numFmtId="9" fontId="89" fillId="0" borderId="0" applyNumberFormat="1" applyFont="1" applyFill="1" applyBorder="0"/>
    <xf numFmtId="9" fontId="89" fillId="0" borderId="0" applyNumberFormat="1" applyFont="1" applyFill="1" applyBorder="0"/>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3" fillId="30" borderId="0" applyNumberFormat="0" applyFont="1" applyFill="1"/>
    <xf numFmtId="0" fontId="53" fillId="30" borderId="0" applyNumberFormat="0" applyFont="1" applyFill="1"/>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24" borderId="11" applyNumberFormat="0" applyFont="1" applyFill="1" applyBorder="1" applyAlignment="1">
      <alignment horizontal="left" vertical="center"/>
    </xf>
    <xf numFmtId="0" fontId="89" fillId="31"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2" applyNumberFormat="0" applyFont="1" applyFill="1" applyBorder="1" applyAlignment="1">
      <alignment horizontal="center" vertical="center"/>
    </xf>
    <xf numFmtId="0" fontId="89" fillId="31"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31"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1"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1"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59" fillId="30" borderId="14" applyNumberFormat="0" applyFont="1" applyFill="1" applyBorder="1" applyAlignment="1">
      <alignment horizontal="center" vertical="center"/>
    </xf>
    <xf numFmtId="0" fontId="59" fillId="30" borderId="14" applyNumberFormat="0" applyFont="1" applyFill="1" applyBorder="1" applyAlignment="1">
      <alignment horizontal="center" vertical="center"/>
    </xf>
    <xf numFmtId="0" fontId="59" fillId="30" borderId="14" applyNumberFormat="0" applyFont="1" applyFill="1" applyBorder="1" applyAlignment="1">
      <alignment horizontal="center" vertical="center"/>
    </xf>
    <xf numFmtId="0" fontId="59" fillId="30" borderId="14" applyNumberFormat="0" applyFont="1" applyFill="1" applyBorder="1" applyAlignment="1">
      <alignment horizontal="center" vertical="center"/>
    </xf>
    <xf numFmtId="0" fontId="59" fillId="24" borderId="14" applyNumberFormat="0" applyFont="1" applyFill="1" applyBorder="1" applyAlignment="1">
      <alignment horizontal="center" vertical="center"/>
    </xf>
    <xf numFmtId="0" fontId="59" fillId="31" borderId="14" applyNumberFormat="0" applyFont="1" applyFill="1" applyBorder="1" applyAlignment="1">
      <alignment horizontal="center" vertical="center"/>
    </xf>
    <xf numFmtId="0" fontId="59" fillId="24" borderId="14" applyNumberFormat="0" applyFont="1" applyFill="1" applyBorder="1" applyAlignment="1">
      <alignment horizontal="center" vertical="center"/>
    </xf>
    <xf numFmtId="0" fontId="59" fillId="24" borderId="14" applyNumberFormat="0" applyFont="1" applyFill="1" applyBorder="1" applyAlignment="1">
      <alignment horizontal="center"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24" borderId="11" applyNumberFormat="0" applyFont="1" applyFill="1" applyBorder="1" applyAlignment="1">
      <alignment horizontal="left" vertical="center"/>
    </xf>
    <xf numFmtId="0" fontId="89" fillId="31"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2" applyNumberFormat="0" applyFont="1" applyFill="1" applyBorder="1" applyAlignment="1">
      <alignment horizontal="center" vertical="center"/>
    </xf>
    <xf numFmtId="0" fontId="89" fillId="31"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31"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1"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 borderId="0" applyNumberFormat="0" applyFont="1" applyFill="1" applyBorder="0" applyAlignment="1">
      <alignment horizont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3" fillId="30" borderId="0" applyNumberFormat="0" applyFont="1" applyFill="1"/>
    <xf numFmtId="0" fontId="90" fillId="15" borderId="0" applyNumberFormat="0" applyFont="1" applyFill="1" applyBorder="0"/>
    <xf numFmtId="0" fontId="89" fillId="30" borderId="8" applyNumberFormat="0" applyFont="1" applyFill="1" applyBorder="1" applyAlignment="1">
      <alignment horizontal="left" vertical="center"/>
    </xf>
    <xf numFmtId="0" fontId="89" fillId="30" borderId="15" applyNumberFormat="0" applyFont="1" applyFill="1" applyBorder="1" applyAlignment="1">
      <alignment horizontal="center" vertical="center"/>
    </xf>
    <xf numFmtId="0" fontId="89" fillId="30" borderId="16" applyNumberFormat="0" applyFont="1" applyFill="1" applyBorder="1" applyAlignment="1">
      <alignment horizontal="center" vertical="center"/>
    </xf>
    <xf numFmtId="0" fontId="89" fillId="30" borderId="17" applyNumberFormat="0" applyFont="1" applyFill="1" applyBorder="1" applyAlignment="1">
      <alignment horizontal="center" vertical="center"/>
    </xf>
    <xf numFmtId="0" fontId="89" fillId="3" borderId="8" applyNumberFormat="0" applyFont="1" applyFill="1" applyBorder="1" applyAlignment="1">
      <alignment horizontal="left" vertical="center"/>
    </xf>
    <xf numFmtId="0" fontId="89" fillId="3" borderId="15" applyNumberFormat="0" applyFont="1" applyFill="1" applyBorder="1" applyAlignment="1">
      <alignment horizontal="center" vertical="center"/>
    </xf>
    <xf numFmtId="0" fontId="89" fillId="3" borderId="16" applyNumberFormat="0" applyFont="1" applyFill="1" applyBorder="1" applyAlignment="1">
      <alignment horizontal="center" vertical="center"/>
    </xf>
    <xf numFmtId="0" fontId="89" fillId="3" borderId="17" applyNumberFormat="0" applyFont="1" applyFill="1" applyBorder="1" applyAlignment="1">
      <alignment horizontal="center" vertical="center"/>
    </xf>
    <xf numFmtId="0" fontId="59" fillId="30" borderId="17" applyNumberFormat="0" applyFont="1" applyFill="1" applyBorder="1" applyAlignment="1">
      <alignment horizontal="center" vertical="center"/>
    </xf>
    <xf numFmtId="0" fontId="59" fillId="3" borderId="17" applyNumberFormat="0" applyFont="1" applyFill="1" applyBorder="1" applyAlignment="1">
      <alignment horizontal="center"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24" borderId="11" applyNumberFormat="0" applyFont="1" applyFill="1" applyBorder="1" applyAlignment="1">
      <alignment horizontal="left" vertical="center"/>
    </xf>
    <xf numFmtId="0" fontId="89" fillId="31"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2" applyNumberFormat="0" applyFont="1" applyFill="1" applyBorder="1" applyAlignment="1">
      <alignment horizontal="center" vertical="center"/>
    </xf>
    <xf numFmtId="0" fontId="89" fillId="31"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31"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1"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24" borderId="11" applyNumberFormat="0" applyFont="1" applyFill="1" applyBorder="1" applyAlignment="1">
      <alignment horizontal="left" vertical="center"/>
    </xf>
    <xf numFmtId="0" fontId="89" fillId="31"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2" applyNumberFormat="0" applyFont="1" applyFill="1" applyBorder="1" applyAlignment="1">
      <alignment horizontal="center" vertical="center"/>
    </xf>
    <xf numFmtId="0" fontId="89" fillId="31"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31"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1"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59" fillId="30" borderId="14" applyNumberFormat="0" applyFont="1" applyFill="1" applyBorder="1" applyAlignment="1">
      <alignment horizontal="center" vertical="center"/>
    </xf>
    <xf numFmtId="0" fontId="59" fillId="30" borderId="14" applyNumberFormat="0" applyFont="1" applyFill="1" applyBorder="1" applyAlignment="1">
      <alignment horizontal="center" vertical="center"/>
    </xf>
    <xf numFmtId="0" fontId="59" fillId="30" borderId="14" applyNumberFormat="0" applyFont="1" applyFill="1" applyBorder="1" applyAlignment="1">
      <alignment horizontal="center" vertical="center"/>
    </xf>
    <xf numFmtId="0" fontId="59" fillId="30" borderId="14" applyNumberFormat="0" applyFont="1" applyFill="1" applyBorder="1" applyAlignment="1">
      <alignment horizontal="center" vertical="center"/>
    </xf>
    <xf numFmtId="0" fontId="59" fillId="24" borderId="14" applyNumberFormat="0" applyFont="1" applyFill="1" applyBorder="1" applyAlignment="1">
      <alignment horizontal="center" vertical="center"/>
    </xf>
    <xf numFmtId="0" fontId="59" fillId="31" borderId="14" applyNumberFormat="0" applyFont="1" applyFill="1" applyBorder="1" applyAlignment="1">
      <alignment horizontal="center" vertical="center"/>
    </xf>
    <xf numFmtId="0" fontId="59" fillId="24" borderId="14" applyNumberFormat="0" applyFont="1" applyFill="1" applyBorder="1" applyAlignment="1">
      <alignment horizontal="center" vertical="center"/>
    </xf>
    <xf numFmtId="0" fontId="59" fillId="24" borderId="14" applyNumberFormat="0" applyFont="1" applyFill="1" applyBorder="1" applyAlignment="1">
      <alignment horizontal="center" vertical="center"/>
    </xf>
    <xf numFmtId="0" fontId="89" fillId="30" borderId="8" applyNumberFormat="0" applyFont="1" applyFill="1" applyBorder="1" applyAlignment="1">
      <alignment horizontal="left" vertical="center"/>
    </xf>
    <xf numFmtId="0" fontId="89" fillId="30" borderId="15" applyNumberFormat="0" applyFont="1" applyFill="1" applyBorder="1" applyAlignment="1">
      <alignment horizontal="center" vertical="center"/>
    </xf>
    <xf numFmtId="0" fontId="89" fillId="30" borderId="16" applyNumberFormat="0" applyFont="1" applyFill="1" applyBorder="1" applyAlignment="1">
      <alignment horizontal="center" vertical="center"/>
    </xf>
    <xf numFmtId="0" fontId="89" fillId="30" borderId="17" applyNumberFormat="0" applyFont="1" applyFill="1" applyBorder="1" applyAlignment="1">
      <alignment horizontal="center" vertical="center"/>
    </xf>
    <xf numFmtId="0" fontId="89" fillId="3" borderId="8" applyNumberFormat="0" applyFont="1" applyFill="1" applyBorder="1" applyAlignment="1">
      <alignment horizontal="left" vertical="center"/>
    </xf>
    <xf numFmtId="0" fontId="89" fillId="3" borderId="15" applyNumberFormat="0" applyFont="1" applyFill="1" applyBorder="1" applyAlignment="1">
      <alignment horizontal="center" vertical="center"/>
    </xf>
    <xf numFmtId="0" fontId="89" fillId="3" borderId="16" applyNumberFormat="0" applyFont="1" applyFill="1" applyBorder="1" applyAlignment="1">
      <alignment horizontal="center" vertical="center"/>
    </xf>
    <xf numFmtId="0" fontId="89" fillId="3" borderId="17" applyNumberFormat="0" applyFont="1" applyFill="1" applyBorder="1" applyAlignment="1">
      <alignment horizontal="center" vertical="center"/>
    </xf>
    <xf numFmtId="0" fontId="59" fillId="30" borderId="17" applyNumberFormat="0" applyFont="1" applyFill="1" applyBorder="1" applyAlignment="1">
      <alignment horizontal="center" vertical="center"/>
    </xf>
    <xf numFmtId="0" fontId="59" fillId="3" borderId="17" applyNumberFormat="0" applyFont="1" applyFill="1" applyBorder="1" applyAlignment="1">
      <alignment horizontal="center" vertic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3" fillId="30" borderId="0" applyNumberFormat="0" applyFont="1" applyFill="1"/>
    <xf numFmtId="0" fontId="53" fillId="30" borderId="0" applyNumberFormat="0" applyFont="1" applyFill="1"/>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24" borderId="11" applyNumberFormat="0" applyFont="1" applyFill="1" applyBorder="1" applyAlignment="1">
      <alignment horizontal="left" vertical="center"/>
    </xf>
    <xf numFmtId="0" fontId="89" fillId="31"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2" applyNumberFormat="0" applyFont="1" applyFill="1" applyBorder="1" applyAlignment="1">
      <alignment horizontal="center" vertical="center"/>
    </xf>
    <xf numFmtId="0" fontId="89" fillId="31"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31"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1"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90" fillId="15" borderId="0" applyNumberFormat="0" applyFont="1" applyFill="1" applyBorder="0"/>
    <xf numFmtId="0" fontId="90" fillId="15" borderId="0" applyNumberFormat="0" applyFont="1" applyFill="1" applyBorder="0"/>
    <xf numFmtId="0" fontId="89" fillId="30" borderId="8" applyNumberFormat="0" applyFont="1" applyFill="1" applyBorder="1" applyAlignment="1">
      <alignment horizontal="left" vertical="center"/>
    </xf>
    <xf numFmtId="0" fontId="89" fillId="30" borderId="15" applyNumberFormat="0" applyFont="1" applyFill="1" applyBorder="1" applyAlignment="1">
      <alignment horizontal="center" vertical="center"/>
    </xf>
    <xf numFmtId="0" fontId="89" fillId="30" borderId="16" applyNumberFormat="0" applyFont="1" applyFill="1" applyBorder="1" applyAlignment="1">
      <alignment horizontal="center" vertical="center"/>
    </xf>
    <xf numFmtId="0" fontId="89" fillId="30" borderId="17" applyNumberFormat="0" applyFont="1" applyFill="1" applyBorder="1" applyAlignment="1">
      <alignment horizontal="center" vertical="center"/>
    </xf>
    <xf numFmtId="0" fontId="89" fillId="3" borderId="8" applyNumberFormat="0" applyFont="1" applyFill="1" applyBorder="1" applyAlignment="1">
      <alignment horizontal="left" vertical="center"/>
    </xf>
    <xf numFmtId="0" fontId="89" fillId="3" borderId="15" applyNumberFormat="0" applyFont="1" applyFill="1" applyBorder="1" applyAlignment="1">
      <alignment horizontal="center" vertical="center"/>
    </xf>
    <xf numFmtId="0" fontId="89" fillId="3" borderId="16" applyNumberFormat="0" applyFont="1" applyFill="1" applyBorder="1" applyAlignment="1">
      <alignment horizontal="center" vertical="center"/>
    </xf>
    <xf numFmtId="0" fontId="89" fillId="3" borderId="17" applyNumberFormat="0" applyFont="1" applyFill="1" applyBorder="1" applyAlignment="1">
      <alignment horizontal="center" vertical="center"/>
    </xf>
    <xf numFmtId="0" fontId="59" fillId="30" borderId="17" applyNumberFormat="0" applyFont="1" applyFill="1" applyBorder="1" applyAlignment="1">
      <alignment horizontal="center" vertical="center"/>
    </xf>
    <xf numFmtId="0" fontId="59" fillId="3" borderId="17" applyNumberFormat="0" applyFont="1" applyFill="1" applyBorder="1" applyAlignment="1">
      <alignment horizontal="center" vertical="center"/>
    </xf>
    <xf numFmtId="0" fontId="89" fillId="3" borderId="0" applyNumberFormat="0" applyFont="1" applyFill="1" applyBorder="0" applyAlignment="1">
      <alignment horizontal="center"/>
    </xf>
    <xf numFmtId="0" fontId="53" fillId="30" borderId="0" applyNumberFormat="0" applyFont="1" applyFill="1"/>
    <xf numFmtId="0" fontId="90" fillId="15" borderId="0" applyNumberFormat="0" applyFont="1" applyFill="1" applyBorder="0"/>
    <xf numFmtId="0" fontId="89" fillId="30" borderId="8" applyNumberFormat="0" applyFont="1" applyFill="1" applyBorder="1" applyAlignment="1">
      <alignment horizontal="left" vertical="center"/>
    </xf>
    <xf numFmtId="0" fontId="89" fillId="30" borderId="15" applyNumberFormat="0" applyFont="1" applyFill="1" applyBorder="1" applyAlignment="1">
      <alignment horizontal="center" vertical="center"/>
    </xf>
    <xf numFmtId="0" fontId="89" fillId="30" borderId="16" applyNumberFormat="0" applyFont="1" applyFill="1" applyBorder="1" applyAlignment="1">
      <alignment horizontal="center" vertical="center"/>
    </xf>
    <xf numFmtId="0" fontId="89" fillId="30" borderId="17" applyNumberFormat="0" applyFont="1" applyFill="1" applyBorder="1" applyAlignment="1">
      <alignment horizontal="center" vertical="center"/>
    </xf>
    <xf numFmtId="0" fontId="89" fillId="3" borderId="8" applyNumberFormat="0" applyFont="1" applyFill="1" applyBorder="1" applyAlignment="1">
      <alignment horizontal="left" vertical="center"/>
    </xf>
    <xf numFmtId="0" fontId="89" fillId="3" borderId="15" applyNumberFormat="0" applyFont="1" applyFill="1" applyBorder="1" applyAlignment="1">
      <alignment horizontal="center" vertical="center"/>
    </xf>
    <xf numFmtId="0" fontId="89" fillId="3" borderId="16" applyNumberFormat="0" applyFont="1" applyFill="1" applyBorder="1" applyAlignment="1">
      <alignment horizontal="center" vertical="center"/>
    </xf>
    <xf numFmtId="0" fontId="89" fillId="3" borderId="17" applyNumberFormat="0" applyFont="1" applyFill="1" applyBorder="1" applyAlignment="1">
      <alignment horizontal="center" vertical="center"/>
    </xf>
    <xf numFmtId="0" fontId="59" fillId="30" borderId="17" applyNumberFormat="0" applyFont="1" applyFill="1" applyBorder="1" applyAlignment="1">
      <alignment horizontal="center" vertical="center"/>
    </xf>
    <xf numFmtId="0" fontId="59" fillId="3" borderId="17" applyNumberFormat="0" applyFont="1" applyFill="1" applyBorder="1" applyAlignment="1">
      <alignment horizontal="center"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24" borderId="11" applyNumberFormat="0" applyFont="1" applyFill="1" applyBorder="1" applyAlignment="1">
      <alignment horizontal="left" vertical="center"/>
    </xf>
    <xf numFmtId="0" fontId="89" fillId="31"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2" applyNumberFormat="0" applyFont="1" applyFill="1" applyBorder="1" applyAlignment="1">
      <alignment horizontal="center" vertical="center"/>
    </xf>
    <xf numFmtId="0" fontId="89" fillId="31"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31"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1"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0" borderId="8" applyNumberFormat="0" applyFont="1" applyFill="1" applyBorder="1" applyAlignment="1">
      <alignment horizontal="left" vertical="center"/>
    </xf>
    <xf numFmtId="0" fontId="89" fillId="30" borderId="15" applyNumberFormat="0" applyFont="1" applyFill="1" applyBorder="1" applyAlignment="1">
      <alignment horizontal="center" vertical="center"/>
    </xf>
    <xf numFmtId="0" fontId="89" fillId="30" borderId="16" applyNumberFormat="0" applyFont="1" applyFill="1" applyBorder="1" applyAlignment="1">
      <alignment horizontal="center" vertical="center"/>
    </xf>
    <xf numFmtId="0" fontId="89" fillId="30" borderId="17" applyNumberFormat="0" applyFont="1" applyFill="1" applyBorder="1" applyAlignment="1">
      <alignment horizontal="center" vertical="center"/>
    </xf>
    <xf numFmtId="0" fontId="89" fillId="3" borderId="8" applyNumberFormat="0" applyFont="1" applyFill="1" applyBorder="1" applyAlignment="1">
      <alignment horizontal="left" vertical="center"/>
    </xf>
    <xf numFmtId="0" fontId="89" fillId="3" borderId="15" applyNumberFormat="0" applyFont="1" applyFill="1" applyBorder="1" applyAlignment="1">
      <alignment horizontal="center" vertical="center"/>
    </xf>
    <xf numFmtId="0" fontId="89" fillId="3" borderId="16" applyNumberFormat="0" applyFont="1" applyFill="1" applyBorder="1" applyAlignment="1">
      <alignment horizontal="center" vertical="center"/>
    </xf>
    <xf numFmtId="0" fontId="89" fillId="3" borderId="17" applyNumberFormat="0" applyFont="1" applyFill="1" applyBorder="1" applyAlignment="1">
      <alignment horizontal="center" vertical="center"/>
    </xf>
    <xf numFmtId="0" fontId="59" fillId="30" borderId="17" applyNumberFormat="0" applyFont="1" applyFill="1" applyBorder="1" applyAlignment="1">
      <alignment horizontal="center" vertical="center"/>
    </xf>
    <xf numFmtId="0" fontId="59" fillId="3" borderId="17" applyNumberFormat="0" applyFont="1" applyFill="1" applyBorder="1" applyAlignment="1">
      <alignment horizontal="center" vertical="center"/>
    </xf>
    <xf numFmtId="0" fontId="89" fillId="3" borderId="0" applyNumberFormat="0" applyFont="1" applyFill="1" applyBorder="0" applyAlignment="1">
      <alignment horizontal="center"/>
    </xf>
    <xf numFmtId="0" fontId="53" fillId="30" borderId="0" applyNumberFormat="0" applyFont="1" applyFill="1"/>
    <xf numFmtId="0" fontId="90" fillId="15" borderId="0" applyNumberFormat="0" applyFont="1" applyFill="1" applyBorder="0"/>
    <xf numFmtId="0" fontId="89" fillId="30" borderId="8" applyNumberFormat="0" applyFont="1" applyFill="1" applyBorder="1" applyAlignment="1">
      <alignment horizontal="left" vertical="center"/>
    </xf>
    <xf numFmtId="0" fontId="89" fillId="30" borderId="15" applyNumberFormat="0" applyFont="1" applyFill="1" applyBorder="1" applyAlignment="1">
      <alignment horizontal="center" vertical="center"/>
    </xf>
    <xf numFmtId="0" fontId="89" fillId="30" borderId="16" applyNumberFormat="0" applyFont="1" applyFill="1" applyBorder="1" applyAlignment="1">
      <alignment horizontal="center" vertical="center"/>
    </xf>
    <xf numFmtId="0" fontId="89" fillId="30" borderId="17" applyNumberFormat="0" applyFont="1" applyFill="1" applyBorder="1" applyAlignment="1">
      <alignment horizontal="center" vertical="center"/>
    </xf>
    <xf numFmtId="0" fontId="89" fillId="3" borderId="8" applyNumberFormat="0" applyFont="1" applyFill="1" applyBorder="1" applyAlignment="1">
      <alignment horizontal="left" vertical="center"/>
    </xf>
    <xf numFmtId="0" fontId="89" fillId="3" borderId="15" applyNumberFormat="0" applyFont="1" applyFill="1" applyBorder="1" applyAlignment="1">
      <alignment horizontal="center" vertical="center"/>
    </xf>
    <xf numFmtId="0" fontId="89" fillId="3" borderId="16" applyNumberFormat="0" applyFont="1" applyFill="1" applyBorder="1" applyAlignment="1">
      <alignment horizontal="center" vertical="center"/>
    </xf>
    <xf numFmtId="0" fontId="89" fillId="3" borderId="17" applyNumberFormat="0" applyFont="1" applyFill="1" applyBorder="1" applyAlignment="1">
      <alignment horizontal="center" vertical="center"/>
    </xf>
    <xf numFmtId="0" fontId="59" fillId="30" borderId="17" applyNumberFormat="0" applyFont="1" applyFill="1" applyBorder="1" applyAlignment="1">
      <alignment horizontal="center" vertical="center"/>
    </xf>
    <xf numFmtId="0" fontId="59" fillId="3" borderId="17" applyNumberFormat="0" applyFont="1" applyFill="1" applyBorder="1" applyAlignment="1">
      <alignment horizontal="center" vertical="center"/>
    </xf>
    <xf numFmtId="0" fontId="90" fillId="15" borderId="0" applyNumberFormat="0" applyFont="1" applyFill="1" applyBorder="0"/>
    <xf numFmtId="0" fontId="90" fillId="15" borderId="0" applyNumberFormat="0" applyFont="1" applyFill="1" applyBorder="0"/>
    <xf numFmtId="0" fontId="89" fillId="30" borderId="8" applyNumberFormat="0" applyFont="1" applyFill="1" applyBorder="1" applyAlignment="1">
      <alignment horizontal="left" vertical="center"/>
    </xf>
    <xf numFmtId="0" fontId="89" fillId="30" borderId="15" applyNumberFormat="0" applyFont="1" applyFill="1" applyBorder="1" applyAlignment="1">
      <alignment horizontal="center" vertical="center"/>
    </xf>
    <xf numFmtId="0" fontId="89" fillId="30" borderId="16" applyNumberFormat="0" applyFont="1" applyFill="1" applyBorder="1" applyAlignment="1">
      <alignment horizontal="center" vertical="center"/>
    </xf>
    <xf numFmtId="0" fontId="89" fillId="30" borderId="17" applyNumberFormat="0" applyFont="1" applyFill="1" applyBorder="1" applyAlignment="1">
      <alignment horizontal="center" vertical="center"/>
    </xf>
    <xf numFmtId="0" fontId="89" fillId="3" borderId="8" applyNumberFormat="0" applyFont="1" applyFill="1" applyBorder="1" applyAlignment="1">
      <alignment horizontal="left" vertical="center"/>
    </xf>
    <xf numFmtId="0" fontId="89" fillId="3" borderId="15" applyNumberFormat="0" applyFont="1" applyFill="1" applyBorder="1" applyAlignment="1">
      <alignment horizontal="center" vertical="center"/>
    </xf>
    <xf numFmtId="0" fontId="89" fillId="3" borderId="16" applyNumberFormat="0" applyFont="1" applyFill="1" applyBorder="1" applyAlignment="1">
      <alignment horizontal="center" vertical="center"/>
    </xf>
    <xf numFmtId="0" fontId="89" fillId="3" borderId="17" applyNumberFormat="0" applyFont="1" applyFill="1" applyBorder="1" applyAlignment="1">
      <alignment horizontal="center" vertical="center"/>
    </xf>
    <xf numFmtId="0" fontId="59" fillId="30" borderId="17" applyNumberFormat="0" applyFont="1" applyFill="1" applyBorder="1" applyAlignment="1">
      <alignment horizontal="center" vertical="center"/>
    </xf>
    <xf numFmtId="0" fontId="59" fillId="3" borderId="17" applyNumberFormat="0" applyFont="1" applyFill="1" applyBorder="1" applyAlignment="1">
      <alignment horizontal="center" vertical="center"/>
    </xf>
    <xf numFmtId="0" fontId="89" fillId="30" borderId="12" applyNumberFormat="0" applyFont="1" applyFill="1" applyBorder="1"/>
    <xf numFmtId="0" fontId="89" fillId="30" borderId="12" applyNumberFormat="0" applyFont="1" applyFill="1" applyBorder="1"/>
    <xf numFmtId="0" fontId="89" fillId="33" borderId="12" applyNumberFormat="0" applyFont="1" applyFill="1" applyBorder="1"/>
    <xf numFmtId="0" fontId="89" fillId="3" borderId="12"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9" fillId="30" borderId="11" applyNumberFormat="0" applyFont="1" applyFill="1" applyBorder="1"/>
    <xf numFmtId="0" fontId="89" fillId="30" borderId="11" applyNumberFormat="0" applyFont="1" applyFill="1" applyBorder="1"/>
    <xf numFmtId="0" fontId="89" fillId="30" borderId="12" applyNumberFormat="0" applyFont="1" applyFill="1" applyBorder="1"/>
    <xf numFmtId="0" fontId="89" fillId="30" borderId="12" applyNumberFormat="0" applyFont="1" applyFill="1" applyBorder="1"/>
    <xf numFmtId="0" fontId="89" fillId="30" borderId="13" applyNumberFormat="0" applyFont="1" applyFill="1" applyBorder="1"/>
    <xf numFmtId="0" fontId="89" fillId="30" borderId="13" applyNumberFormat="0" applyFont="1" applyFill="1" applyBorder="1"/>
    <xf numFmtId="0" fontId="89" fillId="30" borderId="14" applyNumberFormat="0" applyFont="1" applyFill="1" applyBorder="1"/>
    <xf numFmtId="0" fontId="89" fillId="30" borderId="14" applyNumberFormat="0" applyFont="1" applyFill="1" applyBorder="1"/>
    <xf numFmtId="0" fontId="89" fillId="33" borderId="11" applyNumberFormat="0" applyFont="1" applyFill="1" applyBorder="1"/>
    <xf numFmtId="0" fontId="89" fillId="3" borderId="11" applyNumberFormat="0" applyFont="1" applyFill="1" applyBorder="1"/>
    <xf numFmtId="0" fontId="89" fillId="33" borderId="12" applyNumberFormat="0" applyFont="1" applyFill="1" applyBorder="1"/>
    <xf numFmtId="0" fontId="89" fillId="3" borderId="12" applyNumberFormat="0" applyFont="1" applyFill="1" applyBorder="1"/>
    <xf numFmtId="0" fontId="89" fillId="33" borderId="13" applyNumberFormat="0" applyFont="1" applyFill="1" applyBorder="1"/>
    <xf numFmtId="0" fontId="89" fillId="3" borderId="13" applyNumberFormat="0" applyFont="1" applyFill="1" applyBorder="1"/>
    <xf numFmtId="0" fontId="89" fillId="33" borderId="14" applyNumberFormat="0" applyFont="1" applyFill="1" applyBorder="1"/>
    <xf numFmtId="0" fontId="89" fillId="3" borderId="14" applyNumberFormat="0" applyFont="1" applyFill="1" applyBorder="1"/>
    <xf numFmtId="0" fontId="89" fillId="30" borderId="11" applyNumberFormat="0" applyFont="1" applyFill="1" applyBorder="1"/>
    <xf numFmtId="0" fontId="89" fillId="30" borderId="11" applyNumberFormat="0" applyFont="1" applyFill="1" applyBorder="1"/>
    <xf numFmtId="0" fontId="89" fillId="30" borderId="11" applyNumberFormat="0" applyFont="1" applyFill="1" applyBorder="1"/>
    <xf numFmtId="0" fontId="89" fillId="30" borderId="11" applyNumberFormat="0" applyFont="1" applyFill="1" applyBorder="1"/>
    <xf numFmtId="0" fontId="89" fillId="30" borderId="12" applyNumberFormat="0" applyFont="1" applyFill="1" applyBorder="1"/>
    <xf numFmtId="0" fontId="89" fillId="30" borderId="12" applyNumberFormat="0" applyFont="1" applyFill="1" applyBorder="1"/>
    <xf numFmtId="0" fontId="89" fillId="30" borderId="12" applyNumberFormat="0" applyFont="1" applyFill="1" applyBorder="1"/>
    <xf numFmtId="0" fontId="89" fillId="30" borderId="12" applyNumberFormat="0" applyFont="1" applyFill="1" applyBorder="1"/>
    <xf numFmtId="0" fontId="89" fillId="30" borderId="13" applyNumberFormat="0" applyFont="1" applyFill="1" applyBorder="1"/>
    <xf numFmtId="0" fontId="89" fillId="30" borderId="13" applyNumberFormat="0" applyFont="1" applyFill="1" applyBorder="1"/>
    <xf numFmtId="0" fontId="89" fillId="30" borderId="13" applyNumberFormat="0" applyFont="1" applyFill="1" applyBorder="1"/>
    <xf numFmtId="0" fontId="89" fillId="30" borderId="13" applyNumberFormat="0" applyFont="1" applyFill="1" applyBorder="1"/>
    <xf numFmtId="0" fontId="89" fillId="30" borderId="14" applyNumberFormat="0" applyFont="1" applyFill="1" applyBorder="1"/>
    <xf numFmtId="0" fontId="89" fillId="30" borderId="14" applyNumberFormat="0" applyFont="1" applyFill="1" applyBorder="1"/>
    <xf numFmtId="0" fontId="89" fillId="30" borderId="14" applyNumberFormat="0" applyFont="1" applyFill="1" applyBorder="1"/>
    <xf numFmtId="0" fontId="89" fillId="30" borderId="14" applyNumberFormat="0" applyFont="1" applyFill="1" applyBorder="1"/>
    <xf numFmtId="0" fontId="89" fillId="24" borderId="11" applyNumberFormat="0" applyFont="1" applyFill="1" applyBorder="1"/>
    <xf numFmtId="0" fontId="89" fillId="31" borderId="11" applyNumberFormat="0" applyFont="1" applyFill="1" applyBorder="1"/>
    <xf numFmtId="0" fontId="89" fillId="24" borderId="11" applyNumberFormat="0" applyFont="1" applyFill="1" applyBorder="1"/>
    <xf numFmtId="0" fontId="89" fillId="24" borderId="11" applyNumberFormat="0" applyFont="1" applyFill="1" applyBorder="1"/>
    <xf numFmtId="0" fontId="89" fillId="24" borderId="12" applyNumberFormat="0" applyFont="1" applyFill="1" applyBorder="1"/>
    <xf numFmtId="0" fontId="89" fillId="31" borderId="12" applyNumberFormat="0" applyFont="1" applyFill="1" applyBorder="1"/>
    <xf numFmtId="0" fontId="89" fillId="24" borderId="12" applyNumberFormat="0" applyFont="1" applyFill="1" applyBorder="1"/>
    <xf numFmtId="0" fontId="89" fillId="24" borderId="12" applyNumberFormat="0" applyFont="1" applyFill="1" applyBorder="1"/>
    <xf numFmtId="0" fontId="89" fillId="24" borderId="13" applyNumberFormat="0" applyFont="1" applyFill="1" applyBorder="1"/>
    <xf numFmtId="0" fontId="89" fillId="31" borderId="13" applyNumberFormat="0" applyFont="1" applyFill="1" applyBorder="1"/>
    <xf numFmtId="0" fontId="89" fillId="24" borderId="13" applyNumberFormat="0" applyFont="1" applyFill="1" applyBorder="1"/>
    <xf numFmtId="0" fontId="89" fillId="24" borderId="13" applyNumberFormat="0" applyFont="1" applyFill="1" applyBorder="1"/>
    <xf numFmtId="0" fontId="89" fillId="24" borderId="14" applyNumberFormat="0" applyFont="1" applyFill="1" applyBorder="1"/>
    <xf numFmtId="0" fontId="89" fillId="31" borderId="14" applyNumberFormat="0" applyFont="1" applyFill="1" applyBorder="1"/>
    <xf numFmtId="0" fontId="89" fillId="24" borderId="14" applyNumberFormat="0" applyFont="1" applyFill="1" applyBorder="1"/>
    <xf numFmtId="0" fontId="89" fillId="24" borderId="14"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9" fillId="30" borderId="11" applyNumberFormat="0" applyFont="1" applyFill="1" applyBorder="1" applyAlignment="1">
      <alignment horizontal="left"/>
    </xf>
    <xf numFmtId="0" fontId="89" fillId="30" borderId="11" applyNumberFormat="0" applyFont="1" applyFill="1" applyBorder="1" applyAlignment="1">
      <alignment horizontal="left"/>
    </xf>
    <xf numFmtId="0" fontId="89" fillId="30" borderId="11" applyNumberFormat="0" applyFont="1" applyFill="1" applyBorder="1" applyAlignment="1">
      <alignment horizontal="left"/>
    </xf>
    <xf numFmtId="0" fontId="89" fillId="30" borderId="11" applyNumberFormat="0" applyFont="1" applyFill="1" applyBorder="1" applyAlignment="1">
      <alignment horizontal="left"/>
    </xf>
    <xf numFmtId="0" fontId="89" fillId="30" borderId="12" applyNumberFormat="0" applyFont="1" applyFill="1" applyBorder="1"/>
    <xf numFmtId="0" fontId="89" fillId="30" borderId="12" applyNumberFormat="0" applyFont="1" applyFill="1" applyBorder="1"/>
    <xf numFmtId="0" fontId="89" fillId="30" borderId="12" applyNumberFormat="0" applyFont="1" applyFill="1" applyBorder="1"/>
    <xf numFmtId="0" fontId="89" fillId="30" borderId="12" applyNumberFormat="0" applyFont="1" applyFill="1" applyBorder="1"/>
    <xf numFmtId="0" fontId="89" fillId="30" borderId="13" applyNumberFormat="0" applyFont="1" applyFill="1" applyBorder="1"/>
    <xf numFmtId="0" fontId="89" fillId="30" borderId="13" applyNumberFormat="0" applyFont="1" applyFill="1" applyBorder="1"/>
    <xf numFmtId="0" fontId="89" fillId="30" borderId="13" applyNumberFormat="0" applyFont="1" applyFill="1" applyBorder="1"/>
    <xf numFmtId="0" fontId="89" fillId="30" borderId="13" applyNumberFormat="0" applyFont="1" applyFill="1" applyBorder="1"/>
    <xf numFmtId="0" fontId="89" fillId="30" borderId="14" applyNumberFormat="0" applyFont="1" applyFill="1" applyBorder="1"/>
    <xf numFmtId="0" fontId="89" fillId="30" borderId="14" applyNumberFormat="0" applyFont="1" applyFill="1" applyBorder="1"/>
    <xf numFmtId="0" fontId="89" fillId="30" borderId="14" applyNumberFormat="0" applyFont="1" applyFill="1" applyBorder="1"/>
    <xf numFmtId="0" fontId="89" fillId="30" borderId="14" applyNumberFormat="0" applyFont="1" applyFill="1" applyBorder="1"/>
    <xf numFmtId="0" fontId="89" fillId="24" borderId="11" applyNumberFormat="0" applyFont="1" applyFill="1" applyBorder="1" applyAlignment="1">
      <alignment horizontal="left"/>
    </xf>
    <xf numFmtId="0" fontId="89" fillId="31" borderId="11" applyNumberFormat="0" applyFont="1" applyFill="1" applyBorder="1" applyAlignment="1">
      <alignment horizontal="left"/>
    </xf>
    <xf numFmtId="0" fontId="89" fillId="24" borderId="11" applyNumberFormat="0" applyFont="1" applyFill="1" applyBorder="1" applyAlignment="1">
      <alignment horizontal="left"/>
    </xf>
    <xf numFmtId="0" fontId="89" fillId="24" borderId="11" applyNumberFormat="0" applyFont="1" applyFill="1" applyBorder="1" applyAlignment="1">
      <alignment horizontal="left"/>
    </xf>
    <xf numFmtId="0" fontId="89" fillId="24" borderId="12" applyNumberFormat="0" applyFont="1" applyFill="1" applyBorder="1"/>
    <xf numFmtId="0" fontId="89" fillId="31" borderId="12" applyNumberFormat="0" applyFont="1" applyFill="1" applyBorder="1"/>
    <xf numFmtId="0" fontId="89" fillId="24" borderId="12" applyNumberFormat="0" applyFont="1" applyFill="1" applyBorder="1"/>
    <xf numFmtId="0" fontId="89" fillId="24" borderId="12" applyNumberFormat="0" applyFont="1" applyFill="1" applyBorder="1"/>
    <xf numFmtId="0" fontId="89" fillId="24" borderId="13" applyNumberFormat="0" applyFont="1" applyFill="1" applyBorder="1"/>
    <xf numFmtId="0" fontId="89" fillId="31" borderId="13" applyNumberFormat="0" applyFont="1" applyFill="1" applyBorder="1"/>
    <xf numFmtId="0" fontId="89" fillId="24" borderId="13" applyNumberFormat="0" applyFont="1" applyFill="1" applyBorder="1"/>
    <xf numFmtId="0" fontId="89" fillId="24" borderId="13" applyNumberFormat="0" applyFont="1" applyFill="1" applyBorder="1"/>
    <xf numFmtId="0" fontId="89" fillId="24" borderId="14" applyNumberFormat="0" applyFont="1" applyFill="1" applyBorder="1"/>
    <xf numFmtId="0" fontId="89" fillId="31" borderId="14" applyNumberFormat="0" applyFont="1" applyFill="1" applyBorder="1"/>
    <xf numFmtId="0" fontId="89" fillId="24" borderId="14" applyNumberFormat="0" applyFont="1" applyFill="1" applyBorder="1"/>
    <xf numFmtId="0" fontId="89" fillId="24" borderId="14"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53" fillId="30" borderId="0" applyNumberFormat="0" applyFont="1" applyFill="1"/>
    <xf numFmtId="0" fontId="53" fillId="30" borderId="0" applyNumberFormat="0" applyFont="1" applyFill="1"/>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24" borderId="11" applyNumberFormat="0" applyFont="1" applyFill="1" applyBorder="1" applyAlignment="1">
      <alignment horizontal="left" vertical="center"/>
    </xf>
    <xf numFmtId="0" fontId="89" fillId="31"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2" applyNumberFormat="0" applyFont="1" applyFill="1" applyBorder="1" applyAlignment="1">
      <alignment horizontal="center" vertical="center"/>
    </xf>
    <xf numFmtId="0" fontId="89" fillId="31"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31"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1"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0" fillId="0" borderId="0" applyNumberFormat="0" applyFont="1" applyFill="1" applyBorder="0"/>
    <xf numFmtId="0" fontId="95" fillId="0" borderId="0" applyNumberFormat="0" applyFont="1" applyFill="1" applyBorder="0"/>
    <xf numFmtId="0" fontId="81" fillId="0" borderId="18" applyNumberFormat="0" applyFont="1" applyFill="1" applyBorder="1"/>
    <xf numFmtId="0" fontId="81" fillId="0" borderId="18" applyNumberFormat="0" applyFont="1" applyFill="1" applyBorder="1"/>
    <xf numFmtId="0" fontId="82" fillId="0" borderId="0" applyNumberFormat="0" applyFont="1" applyFill="1" applyBorder="0"/>
    <xf numFmtId="0" fontId="82" fillId="0" borderId="0" applyNumberFormat="0" applyFont="1" applyFill="1" applyBorder="0"/>
    <xf numFmtId="0" fontId="103" borderId="0" applyFont="1" applyAlignment="1">
      <alignment vertical="top"/>
    </xf>
  </cellStyleXfs>
  <cellXfs count="1095">
    <xf numFmtId="0" fontId="0" fillId="0" borderId="0" applyFont="1" applyFill="1"/>
    <xf numFmtId="0" fontId="0" fillId="32" borderId="0" applyFont="1" applyFill="1"/>
    <xf numFmtId="0" fontId="0" fillId="30" borderId="0" applyFont="1" applyFill="1"/>
    <xf numFmtId="0" fontId="0" fillId="30" borderId="0" applyFont="1" applyFill="1" applyAlignment="1">
      <alignment horizontal="centerContinuous"/>
    </xf>
    <xf numFmtId="0" fontId="0" fillId="0" borderId="0" applyFont="1" applyFill="1" applyBorder="1"/>
    <xf numFmtId="0" fontId="89" fillId="0" borderId="0" applyFont="1" applyFill="1"/>
    <xf numFmtId="0" fontId="50" fillId="0" borderId="0" applyFont="1" applyFill="1"/>
    <xf numFmtId="0" fontId="45" fillId="0" borderId="0" applyFont="1" applyFill="1"/>
    <xf numFmtId="0" fontId="51" fillId="0" borderId="0" applyFont="1" applyFill="1"/>
    <xf numFmtId="0" fontId="0" fillId="30" borderId="0" applyFont="1" applyFill="1" applyBorder="1"/>
    <xf numFmtId="0" fontId="44" fillId="0" borderId="0" applyFont="1" applyFill="1"/>
    <xf numFmtId="164" fontId="89" fillId="30" borderId="0" applyNumberFormat="1" applyFont="1" applyFill="1" applyAlignment="1">
      <alignment horizontal="left"/>
    </xf>
    <xf numFmtId="0" fontId="39" fillId="30" borderId="0" applyFont="1" applyFill="1" applyAlignment="1">
      <alignment horizontal="left"/>
    </xf>
    <xf numFmtId="0" fontId="0" fillId="30" borderId="0" applyFont="1" applyFill="1" applyAlignment="1">
      <alignment horizontal="right"/>
    </xf>
    <xf numFmtId="0" fontId="16" fillId="30" borderId="0" applyFont="1" applyFill="1"/>
    <xf numFmtId="0" fontId="40" fillId="30" borderId="0" applyFont="1" applyFill="1" applyAlignment="1">
      <alignment horizontal="centerContinuous"/>
    </xf>
    <xf numFmtId="0" fontId="40" fillId="30" borderId="0" applyFont="1" applyFill="1" applyAlignment="1">
      <alignment horizontal="right"/>
    </xf>
    <xf numFmtId="0" fontId="41" fillId="30" borderId="0" applyFont="1" applyFill="1" applyAlignment="1">
      <alignment horizontal="right"/>
    </xf>
    <xf numFmtId="0" fontId="5" fillId="30" borderId="0" applyFont="1" applyFill="1" applyAlignment="1">
      <alignment horizontal="left"/>
    </xf>
    <xf numFmtId="17" fontId="5" fillId="30" borderId="0" applyNumberFormat="1" applyFont="1" applyFill="1" applyAlignment="1">
      <alignment horizontal="left"/>
    </xf>
    <xf numFmtId="0" fontId="50" fillId="30" borderId="0" applyFont="1" applyFill="1" applyAlignment="1">
      <alignment horizontal="left"/>
    </xf>
    <xf numFmtId="0" fontId="0" fillId="0" borderId="0" applyFont="1" applyFill="1" applyAlignment="1">
      <alignment horizontal="center"/>
    </xf>
    <xf numFmtId="0" fontId="0" fillId="30" borderId="0" applyFont="1" applyFill="1" applyAlignment="1">
      <alignment horizontal="center"/>
    </xf>
    <xf numFmtId="0" fontId="30" fillId="30" borderId="0" applyFont="1" applyFill="1" applyBorder="1" applyAlignment="1">
      <alignment horizontal="right"/>
    </xf>
    <xf numFmtId="0" fontId="0" fillId="0" borderId="0" applyFont="1" applyFill="1" applyBorder="1" applyAlignment="1">
      <alignment horizontal="centerContinuous"/>
    </xf>
    <xf numFmtId="0" fontId="54" fillId="0" borderId="0" applyFont="1" applyFill="1"/>
    <xf numFmtId="0" fontId="0" fillId="0" borderId="0" applyFont="1" applyFill="1" applyAlignment="1">
      <alignment horizontal="left"/>
    </xf>
    <xf numFmtId="166" fontId="5" fillId="0" borderId="19" applyNumberFormat="1" applyFont="1" applyFill="1" applyBorder="1" applyAlignment="1">
      <alignment horizontal="center"/>
    </xf>
    <xf numFmtId="166" fontId="5" fillId="33" borderId="19" applyNumberFormat="1" applyFont="1" applyFill="1" applyBorder="1" applyAlignment="1">
      <alignment horizontal="center"/>
    </xf>
    <xf numFmtId="166" fontId="5" fillId="0" borderId="20" applyNumberFormat="1" applyFont="1" applyFill="1" applyBorder="1" applyAlignment="1">
      <alignment horizontal="center"/>
    </xf>
    <xf numFmtId="166" fontId="5" fillId="0" borderId="0" applyNumberFormat="1" applyFont="1" applyFill="1" applyBorder="1" applyAlignment="1">
      <alignment horizontal="center"/>
    </xf>
    <xf numFmtId="166" fontId="5" fillId="33" borderId="0" applyNumberFormat="1" applyFont="1" applyFill="1" applyBorder="1" applyAlignment="1">
      <alignment horizontal="center"/>
    </xf>
    <xf numFmtId="166" fontId="5" fillId="0" borderId="21" applyNumberFormat="1" applyFont="1" applyFill="1" applyBorder="1" applyAlignment="1">
      <alignment horizontal="center"/>
    </xf>
    <xf numFmtId="0" fontId="0" fillId="0" borderId="0" applyFont="1" applyFill="1" applyAlignment="1">
      <alignment horizontal="center"/>
    </xf>
    <xf numFmtId="0" fontId="0" fillId="0" borderId="0" applyFont="1" applyFill="1"/>
    <xf numFmtId="0" fontId="21" fillId="0" borderId="0" applyFont="1" applyFill="1"/>
    <xf numFmtId="0" fontId="22" fillId="0" borderId="0" applyFont="1" applyFill="1" applyAlignment="1">
      <alignment horizontal="center"/>
    </xf>
    <xf numFmtId="0" fontId="5" fillId="0" borderId="22" applyFont="1" applyFill="1" applyBorder="1" applyAlignment="1">
      <alignment horizontal="right"/>
    </xf>
    <xf numFmtId="0" fontId="5" fillId="33" borderId="23" applyFont="1" applyFill="1" applyBorder="1" applyAlignment="1">
      <alignment horizontal="right"/>
    </xf>
    <xf numFmtId="0" fontId="5" fillId="33" borderId="24" applyFont="1" applyFill="1" applyBorder="1" applyAlignment="1">
      <alignment horizontal="right"/>
    </xf>
    <xf numFmtId="0" fontId="5" fillId="0" borderId="24" applyFont="1" applyFill="1" applyBorder="1" applyAlignment="1">
      <alignment horizontal="right"/>
    </xf>
    <xf numFmtId="0" fontId="23" fillId="0" borderId="0" applyFont="1" applyFill="1" applyBorder="1" applyAlignment="1">
      <alignment horizontal="center"/>
    </xf>
    <xf numFmtId="0" fontId="23" fillId="0" borderId="0" applyFont="1" applyFill="1" applyBorder="1" applyAlignment="1">
      <alignment horizontal="center"/>
    </xf>
    <xf numFmtId="1" fontId="5" fillId="0" borderId="0" applyNumberFormat="1" applyFont="1" applyFill="1" applyAlignment="1">
      <alignment horizontal="left"/>
    </xf>
    <xf numFmtId="0" fontId="40" fillId="30" borderId="0" applyFont="1" applyFill="1" applyAlignment="1">
      <alignment horizontal="right" vertical="center"/>
    </xf>
    <xf numFmtId="0" fontId="0" fillId="30" borderId="0" applyFont="1" applyFill="1" applyAlignment="1">
      <alignment horizontal="center" vertical="center"/>
    </xf>
    <xf numFmtId="166" fontId="24" fillId="0" borderId="0" applyNumberFormat="1" applyFont="1" applyFill="1" applyBorder="1" applyAlignment="1">
      <alignment horizontal="right"/>
    </xf>
    <xf numFmtId="0" fontId="0" fillId="0" borderId="0" applyFont="1" applyFill="1"/>
    <xf numFmtId="166" fontId="24" fillId="30" borderId="0" applyNumberFormat="1" applyFont="1" applyFill="1" applyBorder="1" applyAlignment="1">
      <alignment horizontal="center"/>
    </xf>
    <xf numFmtId="0" fontId="0" fillId="30" borderId="0" applyFont="1" applyFill="1"/>
    <xf numFmtId="0" fontId="40" fillId="30" borderId="0" applyFont="1" applyFill="1" applyAlignment="1">
      <alignment horizontal="center"/>
    </xf>
    <xf numFmtId="166" fontId="0" fillId="30" borderId="0" applyNumberFormat="1" applyFont="1" applyFill="1"/>
    <xf numFmtId="166" fontId="5" fillId="30" borderId="0" applyNumberFormat="1" applyFont="1" applyFill="1" applyAlignment="1">
      <alignment horizontal="left"/>
    </xf>
    <xf numFmtId="167" fontId="5" fillId="30" borderId="0" applyNumberFormat="1" applyFont="1" applyFill="1" applyAlignment="1">
      <alignment horizontal="left"/>
    </xf>
    <xf numFmtId="0" fontId="0" fillId="0" borderId="0" applyFont="1" applyFill="1" applyBorder="1"/>
    <xf numFmtId="0" fontId="51" fillId="30" borderId="0" applyFont="1" applyFill="1" applyBorder="1" applyAlignment="1">
      <alignment horizontal="centerContinuous"/>
    </xf>
    <xf numFmtId="166" fontId="89" fillId="0" borderId="0" applyNumberFormat="1" applyFont="1" applyFill="1"/>
    <xf numFmtId="0" fontId="54" fillId="0" borderId="0" applyFont="1" applyFill="1" applyAlignment="1">
      <alignment horizontal="right"/>
    </xf>
    <xf numFmtId="0" fontId="40" fillId="0" borderId="0" applyFont="1" applyFill="1"/>
    <xf numFmtId="0" fontId="40" fillId="0" borderId="0" applyFont="1" applyFill="1" applyBorder="1"/>
    <xf numFmtId="0" fontId="54" fillId="0" borderId="0" applyFont="1" applyFill="1" applyBorder="1" applyAlignment="1">
      <alignment horizontal="right" vertical="top"/>
    </xf>
    <xf numFmtId="0" fontId="28" fillId="0" borderId="12" applyFont="1" applyFill="1" applyBorder="1" applyAlignment="1">
      <alignment horizontal="center" wrapText="1"/>
    </xf>
    <xf numFmtId="0" fontId="28" fillId="0" borderId="14" applyFont="1" applyFill="1" applyBorder="1" applyAlignment="1">
      <alignment horizontal="center" wrapText="1"/>
    </xf>
    <xf numFmtId="0" fontId="84" fillId="0" borderId="0" applyFont="1" applyFill="1"/>
    <xf numFmtId="0" fontId="83" fillId="0" borderId="0" applyFont="1" applyFill="1" applyAlignment="1">
      <alignment horizontal="right"/>
    </xf>
    <xf numFmtId="0" fontId="50" fillId="0" borderId="0" applyFont="1" applyFill="1"/>
    <xf numFmtId="164" fontId="89" fillId="30" borderId="0" applyNumberFormat="1" applyFont="1" applyFill="1" applyAlignment="1">
      <alignment horizontal="left"/>
    </xf>
    <xf numFmtId="0" fontId="83" fillId="0" borderId="0" applyFont="1" applyFill="1"/>
    <xf numFmtId="0" fontId="44" fillId="0" borderId="0" applyFont="1" applyFill="1" applyAlignment="1">
      <alignment horizontal="left"/>
    </xf>
    <xf numFmtId="0" fontId="44" fillId="0" borderId="0" applyFont="1" applyFill="1" applyAlignment="1">
      <alignment horizontal="center"/>
    </xf>
    <xf numFmtId="0" fontId="89" fillId="0" borderId="0" applyFont="1" applyFill="1" applyBorder="1" applyAlignment="1">
      <alignment horizontal="left"/>
    </xf>
    <xf numFmtId="49" fontId="89" fillId="0" borderId="0" applyNumberFormat="1" applyFont="1" applyFill="1" applyAlignment="1">
      <alignment horizontal="left"/>
    </xf>
    <xf numFmtId="0" fontId="89" fillId="0" borderId="0" applyFont="1" applyFill="1" applyAlignment="1">
      <alignment horizontal="left"/>
    </xf>
    <xf numFmtId="49" fontId="89" fillId="0" borderId="0" applyNumberFormat="1" applyFont="1" applyFill="1"/>
    <xf numFmtId="16" fontId="89" fillId="0" borderId="0" applyNumberFormat="1" applyFont="1" applyFill="1" applyAlignment="1">
      <alignment horizontal="left"/>
    </xf>
    <xf numFmtId="0" fontId="89" fillId="0" borderId="0" applyFont="1" applyFill="1"/>
    <xf numFmtId="0" fontId="89" fillId="0" borderId="0" applyFont="1" applyFill="1" applyAlignment="1">
      <alignment horizontal="left" textRotation="90"/>
    </xf>
    <xf numFmtId="0" fontId="44" fillId="0" borderId="0" applyFont="1" applyFill="1" applyBorder="1" applyAlignment="1">
      <alignment horizontal="left"/>
    </xf>
    <xf numFmtId="16" fontId="83" fillId="30" borderId="0" applyNumberFormat="1" applyFont="1" applyFill="1" applyBorder="1" applyAlignment="1">
      <alignment horizontal="left" textRotation="90" wrapText="1"/>
    </xf>
    <xf numFmtId="166" fontId="34" fillId="30" borderId="0" applyNumberFormat="1" applyFont="1" applyFill="1" applyBorder="1" applyAlignment="1">
      <alignment horizontal="center"/>
    </xf>
    <xf numFmtId="166" fontId="89" fillId="0" borderId="0" applyNumberFormat="1" applyFont="1" applyFill="1" applyBorder="1" applyAlignment="1">
      <alignment horizontal="left"/>
    </xf>
    <xf numFmtId="166" fontId="34" fillId="0" borderId="0" applyNumberFormat="1" applyFont="1" applyFill="1" applyBorder="1" applyAlignment="1">
      <alignment horizontal="right"/>
    </xf>
    <xf numFmtId="0" fontId="89" fillId="0" borderId="0" applyFont="1" applyFill="1" applyAlignment="1">
      <alignment horizontal="center"/>
    </xf>
    <xf numFmtId="0" fontId="83" fillId="0" borderId="0" applyFont="1" applyFill="1"/>
    <xf numFmtId="0" fontId="35" fillId="0" borderId="0" applyFont="1" applyFill="1"/>
    <xf numFmtId="0" fontId="35" fillId="0" borderId="0" applyFont="1" applyFill="1"/>
    <xf numFmtId="0" fontId="0" fillId="0" borderId="0" applyFont="1" applyFill="1" applyBorder="1"/>
    <xf numFmtId="166" fontId="34" fillId="0" borderId="0" applyNumberFormat="1" applyFont="1" applyFill="1" applyBorder="1"/>
    <xf numFmtId="0" fontId="89" fillId="0" borderId="0" applyFont="1" applyFill="1"/>
    <xf numFmtId="0" fontId="36" fillId="0" borderId="0" applyFont="1" applyFill="1" applyAlignment="1">
      <alignment vertical="center"/>
    </xf>
    <xf numFmtId="0" fontId="0" fillId="0" borderId="0" applyFont="1" applyFill="1" applyBorder="1"/>
    <xf numFmtId="166" fontId="89" fillId="0" borderId="0" applyNumberFormat="1" applyFont="1" applyFill="1" applyBorder="1" applyAlignment="1">
      <alignment horizontal="center"/>
    </xf>
    <xf numFmtId="166" fontId="89" fillId="33" borderId="0" applyNumberFormat="1" applyFont="1" applyFill="1" applyBorder="1" applyAlignment="1">
      <alignment horizontal="center"/>
    </xf>
    <xf numFmtId="0" fontId="89" fillId="0" borderId="0" applyFont="1" applyFill="1" applyBorder="1"/>
    <xf numFmtId="2" fontId="89" fillId="33" borderId="0" applyNumberFormat="1" applyFont="1" applyFill="1" applyBorder="1" applyAlignment="1">
      <alignment horizontal="center"/>
    </xf>
    <xf numFmtId="2" fontId="89" fillId="0" borderId="0" applyNumberFormat="1" applyFont="1" applyFill="1" applyBorder="1" applyAlignment="1">
      <alignment horizontal="center"/>
    </xf>
    <xf numFmtId="0" fontId="89" fillId="0" borderId="0" applyFont="1" applyFill="1" applyBorder="1"/>
    <xf numFmtId="166" fontId="89" fillId="33" borderId="0" applyNumberFormat="1" applyFont="1" applyFill="1" applyBorder="1" applyAlignment="1">
      <alignment horizontal="center"/>
    </xf>
    <xf numFmtId="0" fontId="0" fillId="0" borderId="25" applyFont="1" applyFill="1" applyBorder="1"/>
    <xf numFmtId="0" fontId="89" fillId="0" borderId="0" applyFont="1" applyFill="1" applyBorder="1" applyAlignment="1">
      <alignment horizontal="right"/>
    </xf>
    <xf numFmtId="0" fontId="89" fillId="0" borderId="0" applyNumberFormat="1" applyFont="1" applyFill="1" applyBorder="1" applyAlignment="1">
      <alignment horizontal="center"/>
    </xf>
    <xf numFmtId="2" fontId="89" fillId="33" borderId="0" applyNumberFormat="1" applyFont="1" applyFill="1" applyBorder="1" applyAlignment="1">
      <alignment horizontal="center"/>
    </xf>
    <xf numFmtId="0" fontId="45" fillId="0" borderId="25" applyFont="1" applyFill="1" applyBorder="1" applyAlignment="1">
      <alignment horizontal="center"/>
    </xf>
    <xf numFmtId="0" fontId="39" fillId="30" borderId="0" applyFont="1" applyFill="1" applyAlignment="1">
      <alignment horizontal="left"/>
    </xf>
    <xf numFmtId="166" fontId="39" fillId="30" borderId="0" applyNumberFormat="1" applyFont="1" applyFill="1" applyAlignment="1">
      <alignment horizontal="left"/>
    </xf>
    <xf numFmtId="0" fontId="40" fillId="30" borderId="0" applyFont="1" applyFill="1" applyAlignment="1">
      <alignment horizontal="right"/>
    </xf>
    <xf numFmtId="17" fontId="40" fillId="30" borderId="0" applyNumberFormat="1" applyFont="1" applyFill="1" applyAlignment="1">
      <alignment horizontal="right"/>
    </xf>
    <xf numFmtId="166" fontId="40" fillId="30" borderId="0" applyNumberFormat="1" applyFont="1" applyFill="1" applyAlignment="1">
      <alignment horizontal="right"/>
    </xf>
    <xf numFmtId="0" fontId="40" fillId="30" borderId="0" applyFont="1" applyFill="1" applyAlignment="1">
      <alignment horizontal="left"/>
    </xf>
    <xf numFmtId="0" fontId="41" fillId="30" borderId="0" applyFont="1" applyFill="1" applyAlignment="1">
      <alignment horizontal="right"/>
    </xf>
    <xf numFmtId="0" fontId="0" fillId="0" borderId="0" applyFont="1" applyFill="1" applyAlignment="1">
      <alignment horizontal="right"/>
    </xf>
    <xf numFmtId="0" fontId="0" fillId="33" borderId="0" applyFont="1" applyFill="1"/>
    <xf numFmtId="0" fontId="54" fillId="30" borderId="0" applyFont="1" applyFill="1" applyBorder="1" applyAlignment="1">
      <alignment horizontal="right" vertical="top"/>
    </xf>
    <xf numFmtId="166" fontId="89" fillId="30" borderId="0" applyNumberFormat="1" applyFont="1" applyFill="1" applyBorder="1" applyAlignment="1">
      <alignment horizontal="center"/>
    </xf>
    <xf numFmtId="0" fontId="5" fillId="30" borderId="0" applyFont="1" applyFill="1" applyBorder="1" applyAlignment="1">
      <alignment horizontal="center"/>
    </xf>
    <xf numFmtId="0" fontId="89" fillId="30" borderId="0" applyFont="1" applyFill="1" applyBorder="1"/>
    <xf numFmtId="0" fontId="45" fillId="30" borderId="0" applyFont="1" applyFill="1" applyBorder="1" applyAlignment="1">
      <alignment horizontal="center"/>
    </xf>
    <xf numFmtId="0" fontId="42" fillId="0" borderId="0" applyFont="1" applyFill="1"/>
    <xf numFmtId="0" fontId="42" fillId="0" borderId="0" applyFont="1" applyFill="1" applyAlignment="1">
      <alignment horizontal="center"/>
    </xf>
    <xf numFmtId="0" fontId="42" fillId="30" borderId="0" applyFont="1" applyFill="1" applyBorder="1"/>
    <xf numFmtId="0" fontId="0" fillId="33" borderId="0" applyFont="1" applyFill="1" applyBorder="1"/>
    <xf numFmtId="166" fontId="0" fillId="33" borderId="0" applyNumberFormat="1" applyFont="1" applyFill="1" applyBorder="1"/>
    <xf numFmtId="0" fontId="0" fillId="0" borderId="0" applyFont="1" applyFill="1" applyAlignment="1">
      <alignment vertical="center"/>
    </xf>
    <xf numFmtId="166" fontId="89" fillId="30" borderId="0" applyNumberFormat="1" applyFont="1" applyFill="1" applyAlignment="1">
      <alignment horizontal="center"/>
    </xf>
    <xf numFmtId="166" fontId="89" fillId="30" borderId="0" applyNumberFormat="1" applyFont="1" applyFill="1" applyBorder="1" applyAlignment="1">
      <alignment horizontal="center"/>
    </xf>
    <xf numFmtId="166" fontId="89" fillId="30" borderId="0" applyNumberFormat="1" applyFont="1" applyFill="1" applyAlignment="1">
      <alignment horizontal="center"/>
    </xf>
    <xf numFmtId="0" fontId="0" fillId="33" borderId="0" applyFont="1" applyFill="1" applyBorder="1"/>
    <xf numFmtId="0" fontId="45" fillId="30" borderId="0" applyFont="1" applyFill="1" applyAlignment="1">
      <alignment horizontal="left"/>
    </xf>
    <xf numFmtId="0" fontId="16" fillId="30" borderId="0" applyFont="1" applyFill="1"/>
    <xf numFmtId="0" fontId="89" fillId="30" borderId="0" applyFont="1" applyFill="1" applyAlignment="1">
      <alignment horizontal="left"/>
    </xf>
    <xf numFmtId="0" fontId="0" fillId="30" borderId="0" applyFont="1" applyFill="1" applyAlignment="1">
      <alignment horizontal="left"/>
    </xf>
    <xf numFmtId="0" fontId="89" fillId="30" borderId="0" applyFont="1" applyFill="1"/>
    <xf numFmtId="0" fontId="83" fillId="30" borderId="0" applyFont="1" applyFill="1" applyBorder="1" applyAlignment="1">
      <alignment horizontal="left" vertical="top" wrapText="1"/>
    </xf>
    <xf numFmtId="17" fontId="5" fillId="33" borderId="0" applyNumberFormat="1" applyFont="1" applyFill="1" applyAlignment="1">
      <alignment horizontal="left"/>
    </xf>
    <xf numFmtId="166" fontId="0" fillId="33" borderId="0" applyNumberFormat="1" applyFont="1" applyFill="1" applyBorder="1" applyAlignment="1">
      <alignment horizontal="right"/>
    </xf>
    <xf numFmtId="2" fontId="0" fillId="33" borderId="0" applyNumberFormat="1" applyFont="1" applyFill="1" applyBorder="1" applyAlignment="1">
      <alignment horizontal="right"/>
    </xf>
    <xf numFmtId="2" fontId="0" fillId="33" borderId="0" applyNumberFormat="1" applyFont="1" applyFill="1" applyBorder="1"/>
    <xf numFmtId="0" fontId="45" fillId="0" borderId="0" applyFont="1" applyFill="1" applyAlignment="1">
      <alignment horizontal="right"/>
    </xf>
    <xf numFmtId="169" fontId="40" fillId="0" borderId="0" applyNumberFormat="1" applyFont="1" applyFill="1"/>
    <xf numFmtId="17" fontId="40" fillId="0" borderId="0" applyNumberFormat="1" applyFont="1" applyFill="1" applyAlignment="1">
      <alignment horizontal="right"/>
    </xf>
    <xf numFmtId="166" fontId="40" fillId="0" borderId="0" applyNumberFormat="1" applyFont="1" applyFill="1" applyAlignment="1">
      <alignment horizontal="right"/>
    </xf>
    <xf numFmtId="0" fontId="45" fillId="0" borderId="0" applyFont="1" applyFill="1" applyAlignment="1">
      <alignment horizontal="left"/>
    </xf>
    <xf numFmtId="166" fontId="40" fillId="0" borderId="0" applyNumberFormat="1" applyFont="1" applyFill="1"/>
    <xf numFmtId="167" fontId="5" fillId="33" borderId="0" applyNumberFormat="1" applyFont="1" applyFill="1" applyAlignment="1">
      <alignment horizontal="left"/>
    </xf>
    <xf numFmtId="0" fontId="42" fillId="30" borderId="0" applyFont="1" applyFill="1" applyBorder="1" applyAlignment="1">
      <alignment horizontal="center"/>
    </xf>
    <xf numFmtId="0" fontId="51" fillId="0" borderId="0" applyFont="1" applyFill="1" applyAlignment="1">
      <alignment horizontal="centerContinuous"/>
    </xf>
    <xf numFmtId="0" fontId="5" fillId="0" borderId="0" applyFont="1" applyFill="1" applyBorder="1" applyAlignment="1">
      <alignment horizontal="right"/>
    </xf>
    <xf numFmtId="2" fontId="89" fillId="33" borderId="0" applyNumberFormat="1" applyFont="1" applyFill="1" applyBorder="1" applyAlignment="1">
      <alignment horizontal="center"/>
    </xf>
    <xf numFmtId="166" fontId="89" fillId="33" borderId="0" applyNumberFormat="1" applyFont="1" applyFill="1" applyBorder="1" applyAlignment="1">
      <alignment horizontal="center"/>
    </xf>
    <xf numFmtId="2" fontId="89" fillId="0" borderId="0" applyNumberFormat="1" applyFont="1" applyFill="1" applyBorder="1" applyAlignment="1">
      <alignment horizontal="center"/>
    </xf>
    <xf numFmtId="166" fontId="89" fillId="0" borderId="0" applyNumberFormat="1" applyFont="1" applyFill="1" applyBorder="1" applyAlignment="1">
      <alignment horizontal="center"/>
    </xf>
    <xf numFmtId="166" fontId="89" fillId="30" borderId="0" applyNumberFormat="1" applyFont="1" applyFill="1" applyBorder="1" applyAlignment="1">
      <alignment horizontal="center"/>
    </xf>
    <xf numFmtId="0" fontId="89" fillId="30" borderId="0" applyFont="1" applyFill="1" applyBorder="1"/>
    <xf numFmtId="166" fontId="89" fillId="0" borderId="0" applyNumberFormat="1" applyFont="1" applyFill="1"/>
    <xf numFmtId="2" fontId="0" fillId="0" borderId="0" applyNumberFormat="1" applyFont="1" applyFill="1" applyBorder="1" applyAlignment="1">
      <alignment horizontal="center"/>
    </xf>
    <xf numFmtId="0" fontId="40" fillId="30" borderId="0" applyFont="1" applyFill="1" applyBorder="1" applyAlignment="1">
      <alignment horizontal="right" vertical="center"/>
    </xf>
    <xf numFmtId="166" fontId="0" fillId="0" borderId="0" applyNumberFormat="1" applyFont="1" applyFill="1" applyBorder="1"/>
    <xf numFmtId="17" fontId="50" fillId="0" borderId="0" applyNumberFormat="1" applyFont="1" applyFill="1" applyAlignment="1">
      <alignment horizontal="right"/>
    </xf>
    <xf numFmtId="0" fontId="44" fillId="0" borderId="0" applyFont="1" applyFill="1"/>
    <xf numFmtId="166" fontId="0" fillId="0" borderId="0" applyNumberFormat="1" applyFont="1" applyFill="1" applyBorder="1" applyAlignment="1">
      <alignment horizontal="right"/>
    </xf>
    <xf numFmtId="2" fontId="0" fillId="0" borderId="0" applyNumberFormat="1" applyFont="1" applyFill="1" applyBorder="1" applyAlignment="1">
      <alignment horizontal="right"/>
    </xf>
    <xf numFmtId="166" fontId="89" fillId="0" borderId="0" applyNumberFormat="1" applyFont="1" applyFill="1" applyBorder="1"/>
    <xf numFmtId="2" fontId="89" fillId="0" borderId="0" applyNumberFormat="1" applyFont="1" applyFill="1" applyBorder="1"/>
    <xf numFmtId="0" fontId="46" fillId="0" borderId="0" applyFont="1" applyFill="1" applyBorder="1" applyAlignment="1">
      <alignment vertical="center"/>
    </xf>
    <xf numFmtId="0" fontId="40" fillId="0" borderId="0" applyFont="1" applyFill="1" applyAlignment="1">
      <alignment horizontal="right"/>
    </xf>
    <xf numFmtId="0" fontId="41" fillId="0" borderId="0" applyFont="1" applyFill="1" applyAlignment="1">
      <alignment horizontal="right"/>
    </xf>
    <xf numFmtId="0" fontId="0" fillId="0" borderId="0" applyFont="1" applyFill="1" applyAlignment="1">
      <alignment horizontal="right" vertical="center"/>
    </xf>
    <xf numFmtId="0" fontId="45" fillId="0" borderId="0" applyFont="1" applyFill="1"/>
    <xf numFmtId="0" fontId="50" fillId="0" borderId="0" applyFont="1" applyFill="1" applyAlignment="1">
      <alignment horizontal="right" vertical="center"/>
    </xf>
    <xf numFmtId="0" fontId="45" fillId="33" borderId="0" applyFont="1" applyFill="1" applyAlignment="1">
      <alignment horizontal="right"/>
    </xf>
    <xf numFmtId="0" fontId="45" fillId="33" borderId="0" applyFont="1" applyFill="1" applyAlignment="1">
      <alignment horizontal="left"/>
    </xf>
    <xf numFmtId="0" fontId="83" fillId="30" borderId="0" applyFont="1" applyFill="1" applyAlignment="1">
      <alignment horizontal="center"/>
    </xf>
    <xf numFmtId="166" fontId="89" fillId="30" borderId="0" applyNumberFormat="1" applyFont="1" applyFill="1" applyAlignment="1">
      <alignment horizontal="right"/>
    </xf>
    <xf numFmtId="0" fontId="51" fillId="30" borderId="0" applyFont="1" applyFill="1" applyAlignment="1">
      <alignment horizontal="right" vertical="center"/>
    </xf>
    <xf numFmtId="0" fontId="89" fillId="0" borderId="0" applyFont="1" applyFill="1" applyBorder="1"/>
    <xf numFmtId="16" fontId="89" fillId="0" borderId="0" applyNumberFormat="1" applyFont="1" applyFill="1" applyBorder="1"/>
    <xf numFmtId="165" fontId="0" fillId="0" borderId="0" applyNumberFormat="1" applyFont="1" applyFill="1"/>
    <xf numFmtId="16" fontId="44" fillId="0" borderId="0" applyNumberFormat="1" applyFont="1" applyFill="1" applyAlignment="1">
      <alignment horizontal="left"/>
    </xf>
    <xf numFmtId="166" fontId="0" fillId="0" borderId="0" applyNumberFormat="1" applyFont="1" applyFill="1" applyBorder="1"/>
    <xf numFmtId="166" fontId="0" fillId="33" borderId="0" applyNumberFormat="1" applyFont="1" applyFill="1" applyBorder="1"/>
    <xf numFmtId="0" fontId="54" fillId="30" borderId="0" applyFont="1" applyFill="1" applyAlignment="1">
      <alignment horizontal="right"/>
    </xf>
    <xf numFmtId="0" fontId="0" fillId="0" borderId="0" applyFont="1" applyFill="1" applyBorder="1" applyAlignment="1">
      <alignment horizontal="left" vertical="center"/>
    </xf>
    <xf numFmtId="0" fontId="45" fillId="0" borderId="0" applyFont="1" applyFill="1" applyBorder="1" applyAlignment="1">
      <alignment horizontal="center" vertical="center"/>
    </xf>
    <xf numFmtId="0" fontId="0" fillId="0" borderId="0" applyFont="1" applyFill="1" applyBorder="1" applyAlignment="1">
      <alignment horizontal="left" vertical="center"/>
    </xf>
    <xf numFmtId="0" fontId="89" fillId="0" borderId="19" applyFont="1" applyFill="1" applyBorder="1"/>
    <xf numFmtId="0" fontId="40" fillId="0" borderId="0" applyFont="1" applyFill="1" applyAlignment="1">
      <alignment horizontal="right"/>
    </xf>
    <xf numFmtId="2" fontId="0" fillId="0" borderId="0" applyNumberFormat="1" applyFont="1" applyFill="1" applyBorder="1"/>
    <xf numFmtId="166" fontId="45" fillId="0" borderId="0" applyNumberFormat="1" applyFont="1" applyFill="1" applyAlignment="1">
      <alignment horizontal="right"/>
    </xf>
    <xf numFmtId="0" fontId="54" fillId="33" borderId="0" applyFont="1" applyFill="1" applyAlignment="1">
      <alignment horizontal="right"/>
    </xf>
    <xf numFmtId="0" fontId="40" fillId="33" borderId="0" applyFont="1" applyFill="1" applyAlignment="1">
      <alignment horizontal="right"/>
    </xf>
    <xf numFmtId="166" fontId="45" fillId="0" borderId="0" applyNumberFormat="1" applyFont="1" applyFill="1"/>
    <xf numFmtId="169" fontId="45" fillId="0" borderId="0" applyNumberFormat="1" applyFont="1" applyFill="1"/>
    <xf numFmtId="17" fontId="45" fillId="0" borderId="0" applyNumberFormat="1" applyFont="1" applyFill="1" applyAlignment="1">
      <alignment horizontal="right"/>
    </xf>
    <xf numFmtId="166" fontId="45" fillId="0" borderId="0" applyNumberFormat="1" applyFont="1" applyFill="1" applyAlignment="1">
      <alignment horizontal="center" vertical="center"/>
    </xf>
    <xf numFmtId="0" fontId="45" fillId="0" borderId="0" applyFont="1" applyFill="1" applyAlignment="1">
      <alignment horizontal="center" vertical="center"/>
    </xf>
    <xf numFmtId="2" fontId="45" fillId="0" borderId="0" applyNumberFormat="1" applyFont="1" applyFill="1" applyAlignment="1">
      <alignment horizontal="center" vertical="center"/>
    </xf>
    <xf numFmtId="166" fontId="45" fillId="33" borderId="0" applyNumberFormat="1" applyFont="1" applyFill="1" applyAlignment="1">
      <alignment horizontal="center" vertical="center"/>
    </xf>
    <xf numFmtId="0" fontId="45" fillId="33" borderId="0" applyFont="1" applyFill="1" applyAlignment="1">
      <alignment horizontal="center" vertical="center"/>
    </xf>
    <xf numFmtId="2" fontId="45" fillId="33" borderId="0" applyNumberFormat="1" applyFont="1" applyFill="1" applyAlignment="1">
      <alignment horizontal="center" vertical="center"/>
    </xf>
    <xf numFmtId="0" fontId="0" fillId="0" borderId="0" applyFont="1" applyFill="1"/>
    <xf numFmtId="0" fontId="89" fillId="30" borderId="0" applyFont="1" applyFill="1"/>
    <xf numFmtId="49" fontId="0" fillId="0" borderId="0" applyNumberFormat="1" applyFont="1" applyFill="1" applyBorder="1" applyAlignment="1">
      <alignment horizontal="left" vertical="center"/>
    </xf>
    <xf numFmtId="49" fontId="0" fillId="0" borderId="0" applyNumberFormat="1" applyFont="1" applyFill="1"/>
    <xf numFmtId="0" fontId="44" fillId="30" borderId="0" applyFont="1" applyFill="1" applyAlignment="1">
      <alignment horizontal="center"/>
    </xf>
    <xf numFmtId="0" fontId="83" fillId="0" borderId="0" applyFont="1" applyFill="1"/>
    <xf numFmtId="0" fontId="44" fillId="0" borderId="0" applyFont="1" applyFill="1" applyAlignment="1">
      <alignment horizontal="left"/>
    </xf>
    <xf numFmtId="0" fontId="44" fillId="0" borderId="0" applyFont="1" applyFill="1" applyAlignment="1">
      <alignment horizontal="center"/>
    </xf>
    <xf numFmtId="0" fontId="83" fillId="0" borderId="0" applyFont="1" applyFill="1" applyAlignment="1">
      <alignment horizontal="right"/>
    </xf>
    <xf numFmtId="0" fontId="44" fillId="0" borderId="0" applyFont="1" applyFill="1" applyBorder="1" applyAlignment="1">
      <alignment horizontal="left"/>
    </xf>
    <xf numFmtId="16" fontId="83" fillId="30" borderId="0" applyNumberFormat="1" applyFont="1" applyFill="1" applyBorder="1" applyAlignment="1">
      <alignment horizontal="left" textRotation="90" wrapText="1"/>
    </xf>
    <xf numFmtId="0" fontId="83" fillId="0" borderId="0" applyFont="1" applyFill="1"/>
    <xf numFmtId="164" fontId="89" fillId="30" borderId="0" applyNumberFormat="1" applyFont="1" applyFill="1"/>
    <xf numFmtId="0" fontId="83" fillId="0" borderId="0" applyFont="1" applyFill="1" applyBorder="1" applyAlignment="1">
      <alignment horizontal="left" vertical="top" wrapText="1"/>
    </xf>
    <xf numFmtId="166" fontId="89" fillId="0" borderId="0" applyNumberFormat="1" applyFont="1" applyFill="1" applyBorder="1" applyAlignment="1">
      <alignment horizontal="center"/>
    </xf>
    <xf numFmtId="166" fontId="89" fillId="0" borderId="25" applyNumberFormat="1" applyFont="1" applyFill="1" applyBorder="1" applyAlignment="1">
      <alignment horizontal="center"/>
    </xf>
    <xf numFmtId="2" fontId="89" fillId="0" borderId="0" applyNumberFormat="1" applyFont="1" applyFill="1" applyBorder="1" applyAlignment="1">
      <alignment horizontal="center"/>
    </xf>
    <xf numFmtId="166" fontId="0" fillId="0" borderId="0" applyNumberFormat="1" applyFont="1" applyFill="1" applyBorder="1" applyAlignment="1">
      <alignment horizontal="center"/>
    </xf>
    <xf numFmtId="2" fontId="89" fillId="0" borderId="0" applyNumberFormat="1" applyFont="1" applyFill="1"/>
    <xf numFmtId="166" fontId="0" fillId="34" borderId="0" applyNumberFormat="1" applyFont="1" applyFill="1" applyBorder="1" applyAlignment="1">
      <alignment horizontal="right"/>
    </xf>
    <xf numFmtId="2" fontId="0" fillId="34" borderId="0" applyNumberFormat="1" applyFont="1" applyFill="1" applyBorder="1" applyAlignment="1">
      <alignment horizontal="right"/>
    </xf>
    <xf numFmtId="0" fontId="50" fillId="30" borderId="0" applyFont="1" applyFill="1" applyAlignment="1">
      <alignment horizontal="left"/>
    </xf>
    <xf numFmtId="0" fontId="89" fillId="0" borderId="0" applyFont="1" applyFill="1" applyBorder="1"/>
    <xf numFmtId="0" fontId="27" fillId="0" borderId="0" applyFont="1" applyFill="1"/>
    <xf numFmtId="0" fontId="44" fillId="30" borderId="0" applyFont="1" applyFill="1" applyAlignment="1">
      <alignment horizontal="right"/>
    </xf>
    <xf numFmtId="0" fontId="44" fillId="33" borderId="0" applyFont="1" applyFill="1" applyBorder="1" applyAlignment="1">
      <alignment horizontal="right"/>
    </xf>
    <xf numFmtId="0" fontId="89" fillId="0" borderId="0" applyFont="1" applyFill="1"/>
    <xf numFmtId="0" fontId="0" fillId="0" borderId="0" applyFont="1" applyFill="1" applyAlignment="1">
      <alignment horizontal="center"/>
    </xf>
    <xf numFmtId="0" fontId="0" fillId="0" borderId="0" applyFont="1" applyFill="1" applyBorder="1"/>
    <xf numFmtId="0" fontId="0" fillId="0" borderId="0" applyFont="1" applyFill="1" applyBorder="1" applyAlignment="1">
      <alignment horizontal="right"/>
    </xf>
    <xf numFmtId="0" fontId="0" fillId="0" borderId="0" applyNumberFormat="1" applyFont="1" applyFill="1" applyBorder="1" applyAlignment="1">
      <alignment horizontal="center"/>
    </xf>
    <xf numFmtId="166" fontId="89" fillId="33" borderId="0" applyNumberFormat="1" applyFont="1" applyFill="1" applyBorder="1" applyAlignment="1">
      <alignment horizontal="center"/>
    </xf>
    <xf numFmtId="2" fontId="89" fillId="33" borderId="0" applyNumberFormat="1" applyFont="1" applyFill="1" applyBorder="1" applyAlignment="1">
      <alignment horizontal="center"/>
    </xf>
    <xf numFmtId="0" fontId="44" fillId="30" borderId="0" applyFont="1" applyFill="1" applyBorder="1"/>
    <xf numFmtId="0" fontId="45" fillId="0" borderId="0" applyFont="1" applyFill="1" applyAlignment="1">
      <alignment horizontal="centerContinuous"/>
    </xf>
    <xf numFmtId="0" fontId="51" fillId="0" borderId="0" applyFont="1" applyFill="1" applyAlignment="1">
      <alignment horizontal="right"/>
    </xf>
    <xf numFmtId="0" fontId="0" fillId="0" borderId="0" applyFont="1" applyFill="1" applyBorder="1" applyAlignment="1">
      <alignment horizontal="center"/>
    </xf>
    <xf numFmtId="0" fontId="0" fillId="35" borderId="0" applyFont="1" applyFill="1" applyBorder="1"/>
    <xf numFmtId="0" fontId="0" fillId="35" borderId="0" applyFont="1" applyFill="1"/>
    <xf numFmtId="0" fontId="46" fillId="0" borderId="0" applyFont="1" applyFill="1" applyBorder="1" applyAlignment="1">
      <alignment vertical="center"/>
    </xf>
    <xf numFmtId="166" fontId="0" fillId="0" borderId="26" applyNumberFormat="1" applyFont="1" applyFill="1" applyBorder="1"/>
    <xf numFmtId="166" fontId="0" fillId="0" borderId="27" applyNumberFormat="1" applyFont="1" applyFill="1" applyBorder="1"/>
    <xf numFmtId="166" fontId="0" fillId="33" borderId="28" applyNumberFormat="1" applyFont="1" applyFill="1" applyBorder="1"/>
    <xf numFmtId="166" fontId="0" fillId="33" borderId="29" applyNumberFormat="1" applyFont="1" applyFill="1" applyBorder="1"/>
    <xf numFmtId="166" fontId="0" fillId="0" borderId="28" applyNumberFormat="1" applyFont="1" applyFill="1" applyBorder="1"/>
    <xf numFmtId="166" fontId="0" fillId="0" borderId="29" applyNumberFormat="1" applyFont="1" applyFill="1" applyBorder="1"/>
    <xf numFmtId="166" fontId="0" fillId="33" borderId="30" applyNumberFormat="1" applyFont="1" applyFill="1" applyBorder="1"/>
    <xf numFmtId="166" fontId="0" fillId="33" borderId="31" applyNumberFormat="1" applyFont="1" applyFill="1" applyBorder="1"/>
    <xf numFmtId="166" fontId="0" fillId="0" borderId="32" applyNumberFormat="1" applyFont="1" applyFill="1" applyBorder="1"/>
    <xf numFmtId="166" fontId="0" fillId="0" borderId="27" applyNumberFormat="1" applyFont="1" applyFill="1" applyBorder="1"/>
    <xf numFmtId="166" fontId="0" fillId="33" borderId="29" applyNumberFormat="1" applyFont="1" applyFill="1" applyBorder="1"/>
    <xf numFmtId="166" fontId="0" fillId="0" borderId="29" applyNumberFormat="1" applyFont="1" applyFill="1" applyBorder="1"/>
    <xf numFmtId="166" fontId="0" fillId="33" borderId="33" applyNumberFormat="1" applyFont="1" applyFill="1" applyBorder="1"/>
    <xf numFmtId="166" fontId="0" fillId="33" borderId="31" applyNumberFormat="1" applyFont="1" applyFill="1" applyBorder="1"/>
    <xf numFmtId="0" fontId="40" fillId="0" borderId="0" applyFont="1" applyFill="1" applyBorder="1" applyAlignment="1">
      <alignment horizontal="right" vertical="center"/>
    </xf>
    <xf numFmtId="39" fontId="0" fillId="0" borderId="26" applyNumberFormat="1" applyFont="1" applyFill="1" applyBorder="1"/>
    <xf numFmtId="39" fontId="0" fillId="33" borderId="28" applyNumberFormat="1" applyFont="1" applyFill="1" applyBorder="1"/>
    <xf numFmtId="39" fontId="0" fillId="0" borderId="28" applyNumberFormat="1" applyFont="1" applyFill="1" applyBorder="1"/>
    <xf numFmtId="39" fontId="0" fillId="33" borderId="30" applyNumberFormat="1" applyFont="1" applyFill="1" applyBorder="1"/>
    <xf numFmtId="0" fontId="44" fillId="0" borderId="7" applyFont="1" applyFill="1" applyBorder="1" applyAlignment="1">
      <alignment horizontal="center" wrapText="1"/>
    </xf>
    <xf numFmtId="0" fontId="0" fillId="33" borderId="32" applyFont="1" applyFill="1" applyBorder="1"/>
    <xf numFmtId="0" fontId="0" fillId="33" borderId="32" applyFont="1" applyFill="1" applyBorder="1"/>
    <xf numFmtId="0" fontId="0" fillId="33" borderId="33" applyFont="1" applyFill="1" applyBorder="1"/>
    <xf numFmtId="0" fontId="44" fillId="0" borderId="7" applyFont="1" applyFill="1" applyBorder="1" applyAlignment="1">
      <alignment horizontal="center"/>
    </xf>
    <xf numFmtId="1" fontId="0" fillId="33" borderId="7" applyNumberFormat="1" applyFont="1" applyFill="1" applyBorder="1"/>
    <xf numFmtId="0" fontId="58" fillId="33" borderId="0" applyFont="1" applyFill="1" applyBorder="1" applyAlignment="1">
      <alignment horizontal="right"/>
    </xf>
    <xf numFmtId="0" fontId="5" fillId="0" borderId="23" applyFont="1" applyFill="1" applyBorder="1" applyAlignment="1">
      <alignment horizontal="right"/>
    </xf>
    <xf numFmtId="0" fontId="55" fillId="0" borderId="26" applyFont="1" applyFill="1" applyBorder="1" applyAlignment="1">
      <alignment vertical="center"/>
    </xf>
    <xf numFmtId="0" fontId="89" fillId="0" borderId="32" applyFont="1" applyFill="1" applyBorder="1" applyAlignment="1">
      <alignment vertical="center"/>
    </xf>
    <xf numFmtId="0" fontId="55" fillId="0" borderId="32" applyFont="1" applyFill="1" applyBorder="1" applyAlignment="1">
      <alignment vertical="center"/>
    </xf>
    <xf numFmtId="0" fontId="55" fillId="0" borderId="27" applyFont="1" applyFill="1" applyBorder="1" applyAlignment="1">
      <alignment vertical="center"/>
    </xf>
    <xf numFmtId="0" fontId="42" fillId="0" borderId="30" applyFont="1" applyFill="1" applyBorder="1" applyAlignment="1">
      <alignment horizontal="center"/>
    </xf>
    <xf numFmtId="0" fontId="42" fillId="0" borderId="33" applyFont="1" applyFill="1" applyBorder="1" applyAlignment="1">
      <alignment horizontal="center"/>
    </xf>
    <xf numFmtId="0" fontId="42" fillId="0" borderId="31" applyFont="1" applyFill="1" applyBorder="1" applyAlignment="1">
      <alignment horizontal="center"/>
    </xf>
    <xf numFmtId="166" fontId="89" fillId="33" borderId="28" applyNumberFormat="1" applyFont="1" applyFill="1" applyBorder="1" applyAlignment="1">
      <alignment horizontal="center"/>
    </xf>
    <xf numFmtId="166" fontId="89" fillId="33" borderId="29" applyNumberFormat="1" applyFont="1" applyFill="1" applyBorder="1" applyAlignment="1">
      <alignment horizontal="center"/>
    </xf>
    <xf numFmtId="166" fontId="89" fillId="33" borderId="30" applyNumberFormat="1" applyFont="1" applyFill="1" applyBorder="1" applyAlignment="1">
      <alignment horizontal="center"/>
    </xf>
    <xf numFmtId="166" fontId="89" fillId="33" borderId="33" applyNumberFormat="1" applyFont="1" applyFill="1" applyBorder="1" applyAlignment="1">
      <alignment horizontal="center"/>
    </xf>
    <xf numFmtId="166" fontId="89" fillId="33" borderId="31" applyNumberFormat="1" applyFont="1" applyFill="1" applyBorder="1" applyAlignment="1">
      <alignment horizontal="center"/>
    </xf>
    <xf numFmtId="2" fontId="89" fillId="33" borderId="28" applyNumberFormat="1" applyFont="1" applyFill="1" applyBorder="1" applyAlignment="1">
      <alignment horizontal="center"/>
    </xf>
    <xf numFmtId="2" fontId="89" fillId="33" borderId="29" applyNumberFormat="1" applyFont="1" applyFill="1" applyBorder="1" applyAlignment="1">
      <alignment horizontal="center"/>
    </xf>
    <xf numFmtId="0" fontId="44" fillId="33" borderId="34" applyFont="1" applyFill="1" applyBorder="1"/>
    <xf numFmtId="0" fontId="44" fillId="33" borderId="35" applyFont="1" applyFill="1" applyBorder="1"/>
    <xf numFmtId="0" fontId="44" fillId="33" borderId="36" applyFont="1" applyFill="1" applyBorder="1"/>
    <xf numFmtId="0" fontId="63" fillId="35" borderId="0" applyFont="1" applyFill="1"/>
    <xf numFmtId="168" fontId="63" fillId="35" borderId="0" applyNumberFormat="1" applyFont="1" applyFill="1"/>
    <xf numFmtId="0" fontId="20" fillId="0" borderId="7" applyFont="1" applyFill="1" applyBorder="1" applyAlignment="1">
      <alignment horizontal="center"/>
    </xf>
    <xf numFmtId="0" fontId="5" fillId="0" borderId="26" applyFont="1" applyFill="1" applyBorder="1" applyAlignment="1">
      <alignment horizontal="center"/>
    </xf>
    <xf numFmtId="0" fontId="5" fillId="0" borderId="27" applyFont="1" applyFill="1" applyBorder="1" applyAlignment="1">
      <alignment horizontal="center"/>
    </xf>
    <xf numFmtId="0" fontId="5" fillId="33" borderId="28" applyFont="1" applyFill="1" applyBorder="1" applyAlignment="1">
      <alignment horizontal="center"/>
    </xf>
    <xf numFmtId="0" fontId="5" fillId="33" borderId="29" applyFont="1" applyFill="1" applyBorder="1" applyAlignment="1">
      <alignment horizontal="center"/>
    </xf>
    <xf numFmtId="0" fontId="5" fillId="0" borderId="28" applyFont="1" applyFill="1" applyBorder="1" applyAlignment="1">
      <alignment horizontal="center"/>
    </xf>
    <xf numFmtId="0" fontId="5" fillId="0" borderId="29" applyFont="1" applyFill="1" applyBorder="1" applyAlignment="1">
      <alignment horizontal="center"/>
    </xf>
    <xf numFmtId="0" fontId="5" fillId="33" borderId="30" applyFont="1" applyFill="1" applyBorder="1" applyAlignment="1">
      <alignment horizontal="center"/>
    </xf>
    <xf numFmtId="0" fontId="5" fillId="33" borderId="31" applyFont="1" applyFill="1" applyBorder="1" applyAlignment="1">
      <alignment horizontal="center"/>
    </xf>
    <xf numFmtId="3" fontId="0" fillId="0" borderId="37" applyNumberFormat="1" applyFont="1" applyFill="1" applyBorder="1"/>
    <xf numFmtId="3" fontId="89" fillId="33" borderId="38" applyNumberFormat="1" applyFont="1" applyFill="1" applyBorder="1"/>
    <xf numFmtId="3" fontId="0" fillId="0" borderId="38" applyNumberFormat="1" applyFont="1" applyFill="1" applyBorder="1"/>
    <xf numFmtId="3" fontId="89" fillId="33" borderId="39" applyNumberFormat="1" applyFont="1" applyFill="1" applyBorder="1"/>
    <xf numFmtId="0" fontId="44" fillId="0" borderId="7" applyFont="1" applyFill="1" applyBorder="1"/>
    <xf numFmtId="0" fontId="0" fillId="0" borderId="0" applyFont="1" applyFill="1" applyBorder="1" applyAlignment="1">
      <alignment horizontal="left"/>
    </xf>
    <xf numFmtId="0" fontId="44" fillId="0" borderId="37" applyFont="1" applyFill="1" applyBorder="1" applyAlignment="1">
      <alignment horizontal="center"/>
    </xf>
    <xf numFmtId="0" fontId="44" fillId="0" borderId="37" applyFont="1" applyFill="1" applyBorder="1"/>
    <xf numFmtId="0" fontId="0" fillId="30" borderId="37" applyFont="1" applyFill="1" applyBorder="1" applyAlignment="1">
      <alignment horizontal="left"/>
    </xf>
    <xf numFmtId="0" fontId="0" fillId="30" borderId="38" applyFont="1" applyFill="1" applyBorder="1" applyAlignment="1">
      <alignment horizontal="left"/>
    </xf>
    <xf numFmtId="0" fontId="0" fillId="30" borderId="39" applyFont="1" applyFill="1" applyBorder="1" applyAlignment="1">
      <alignment horizontal="left"/>
    </xf>
    <xf numFmtId="0" fontId="0" fillId="0" borderId="37" applyFont="1" applyFill="1" applyBorder="1" applyAlignment="1">
      <alignment horizontal="left"/>
    </xf>
    <xf numFmtId="0" fontId="0" fillId="33" borderId="38" applyFont="1" applyFill="1" applyBorder="1" applyAlignment="1">
      <alignment horizontal="left"/>
    </xf>
    <xf numFmtId="0" fontId="0" fillId="0" borderId="38" applyFont="1" applyFill="1" applyBorder="1" applyAlignment="1">
      <alignment horizontal="left"/>
    </xf>
    <xf numFmtId="0" fontId="0" fillId="33" borderId="39" applyFont="1" applyFill="1" applyBorder="1" applyAlignment="1">
      <alignment horizontal="left"/>
    </xf>
    <xf numFmtId="166" fontId="0" fillId="0" borderId="26" applyNumberFormat="1" applyFont="1" applyFill="1" applyBorder="1" applyAlignment="1">
      <alignment horizontal="right"/>
    </xf>
    <xf numFmtId="166" fontId="0" fillId="0" borderId="32" applyNumberFormat="1" applyFont="1" applyFill="1" applyBorder="1" applyAlignment="1">
      <alignment horizontal="right"/>
    </xf>
    <xf numFmtId="166" fontId="0" fillId="0" borderId="27" applyNumberFormat="1" applyFont="1" applyFill="1" applyBorder="1" applyAlignment="1">
      <alignment horizontal="right"/>
    </xf>
    <xf numFmtId="166" fontId="0" fillId="33" borderId="28" applyNumberFormat="1" applyFont="1" applyFill="1" applyBorder="1" applyAlignment="1">
      <alignment horizontal="right"/>
    </xf>
    <xf numFmtId="166" fontId="0" fillId="33" borderId="29" applyNumberFormat="1" applyFont="1" applyFill="1" applyBorder="1" applyAlignment="1">
      <alignment horizontal="right"/>
    </xf>
    <xf numFmtId="166" fontId="0" fillId="0" borderId="28" applyNumberFormat="1" applyFont="1" applyFill="1" applyBorder="1" applyAlignment="1">
      <alignment horizontal="right"/>
    </xf>
    <xf numFmtId="166" fontId="0" fillId="0" borderId="29" applyNumberFormat="1" applyFont="1" applyFill="1" applyBorder="1" applyAlignment="1">
      <alignment horizontal="right"/>
    </xf>
    <xf numFmtId="166" fontId="0" fillId="33" borderId="30" applyNumberFormat="1" applyFont="1" applyFill="1" applyBorder="1" applyAlignment="1">
      <alignment horizontal="right"/>
    </xf>
    <xf numFmtId="166" fontId="0" fillId="33" borderId="33" applyNumberFormat="1" applyFont="1" applyFill="1" applyBorder="1" applyAlignment="1">
      <alignment horizontal="right"/>
    </xf>
    <xf numFmtId="166" fontId="0" fillId="33" borderId="31" applyNumberFormat="1" applyFont="1" applyFill="1" applyBorder="1" applyAlignment="1">
      <alignment horizontal="right"/>
    </xf>
    <xf numFmtId="2" fontId="0" fillId="0" borderId="26" applyNumberFormat="1" applyFont="1" applyFill="1" applyBorder="1" applyAlignment="1">
      <alignment horizontal="right"/>
    </xf>
    <xf numFmtId="2" fontId="0" fillId="0" borderId="32" applyNumberFormat="1" applyFont="1" applyFill="1" applyBorder="1" applyAlignment="1">
      <alignment horizontal="right"/>
    </xf>
    <xf numFmtId="2" fontId="0" fillId="33" borderId="28" applyNumberFormat="1" applyFont="1" applyFill="1" applyBorder="1" applyAlignment="1">
      <alignment horizontal="right"/>
    </xf>
    <xf numFmtId="2" fontId="0" fillId="0" borderId="28" applyNumberFormat="1" applyFont="1" applyFill="1" applyBorder="1" applyAlignment="1">
      <alignment horizontal="right"/>
    </xf>
    <xf numFmtId="2" fontId="0" fillId="33" borderId="30" applyNumberFormat="1" applyFont="1" applyFill="1" applyBorder="1" applyAlignment="1">
      <alignment horizontal="right"/>
    </xf>
    <xf numFmtId="2" fontId="0" fillId="33" borderId="33" applyNumberFormat="1" applyFont="1" applyFill="1" applyBorder="1" applyAlignment="1">
      <alignment horizontal="right"/>
    </xf>
    <xf numFmtId="0" fontId="0" fillId="30" borderId="37" applyFont="1" applyFill="1" applyBorder="1"/>
    <xf numFmtId="0" fontId="0" fillId="30" borderId="38" applyFont="1" applyFill="1" applyBorder="1"/>
    <xf numFmtId="0" fontId="0" fillId="30" borderId="39" applyFont="1" applyFill="1" applyBorder="1"/>
    <xf numFmtId="2" fontId="0" fillId="0" borderId="26" applyNumberFormat="1" applyFont="1" applyFill="1" applyBorder="1"/>
    <xf numFmtId="166" fontId="0" fillId="0" borderId="32" applyNumberFormat="1" applyFont="1" applyFill="1" applyBorder="1"/>
    <xf numFmtId="2" fontId="0" fillId="0" borderId="32" applyNumberFormat="1" applyFont="1" applyFill="1" applyBorder="1"/>
    <xf numFmtId="2" fontId="0" fillId="33" borderId="28" applyNumberFormat="1" applyFont="1" applyFill="1" applyBorder="1"/>
    <xf numFmtId="2" fontId="0" fillId="0" borderId="28" applyNumberFormat="1" applyFont="1" applyFill="1" applyBorder="1"/>
    <xf numFmtId="166" fontId="0" fillId="0" borderId="29" applyNumberFormat="1" applyFont="1" applyFill="1" applyBorder="1"/>
    <xf numFmtId="2" fontId="0" fillId="33" borderId="30" applyNumberFormat="1" applyFont="1" applyFill="1" applyBorder="1"/>
    <xf numFmtId="166" fontId="0" fillId="33" borderId="33" applyNumberFormat="1" applyFont="1" applyFill="1" applyBorder="1"/>
    <xf numFmtId="2" fontId="0" fillId="33" borderId="33" applyNumberFormat="1" applyFont="1" applyFill="1" applyBorder="1"/>
    <xf numFmtId="2" fontId="89" fillId="0" borderId="28" applyNumberFormat="1" applyFont="1" applyFill="1" applyBorder="1"/>
    <xf numFmtId="166" fontId="89" fillId="0" borderId="29" applyNumberFormat="1" applyFont="1" applyFill="1" applyBorder="1"/>
    <xf numFmtId="2" fontId="89" fillId="33" borderId="30" applyNumberFormat="1" applyFont="1" applyFill="1" applyBorder="1"/>
    <xf numFmtId="166" fontId="89" fillId="33" borderId="33" applyNumberFormat="1" applyFont="1" applyFill="1" applyBorder="1"/>
    <xf numFmtId="2" fontId="89" fillId="33" borderId="33" applyNumberFormat="1" applyFont="1" applyFill="1" applyBorder="1"/>
    <xf numFmtId="166" fontId="89" fillId="33" borderId="31" applyNumberFormat="1" applyFont="1" applyFill="1" applyBorder="1"/>
    <xf numFmtId="166" fontId="0" fillId="0" borderId="28" applyNumberFormat="1" applyFont="1" applyFill="1" applyBorder="1"/>
    <xf numFmtId="166" fontId="89" fillId="0" borderId="28" applyNumberFormat="1" applyFont="1" applyFill="1" applyBorder="1"/>
    <xf numFmtId="166" fontId="89" fillId="33" borderId="30" applyNumberFormat="1" applyFont="1" applyFill="1" applyBorder="1"/>
    <xf numFmtId="0" fontId="89" fillId="0" borderId="37" applyFont="1" applyFill="1" applyBorder="1" applyAlignment="1">
      <alignment wrapText="1"/>
    </xf>
    <xf numFmtId="0" fontId="0" fillId="0" borderId="38" applyFont="1" applyFill="1" applyBorder="1"/>
    <xf numFmtId="0" fontId="0" fillId="0" borderId="39" applyFont="1" applyFill="1" applyBorder="1"/>
    <xf numFmtId="0" fontId="89" fillId="0" borderId="37" applyFont="1" applyFill="1" applyBorder="1"/>
    <xf numFmtId="0" fontId="0" fillId="0" borderId="37" applyFont="1" applyFill="1" applyBorder="1"/>
    <xf numFmtId="0" fontId="0" fillId="33" borderId="39" applyFont="1" applyFill="1" applyBorder="1"/>
    <xf numFmtId="0" fontId="21" fillId="0" borderId="26" applyFont="1" applyFill="1" applyBorder="1" applyAlignment="1">
      <alignment horizontal="left"/>
    </xf>
    <xf numFmtId="0" fontId="21" fillId="0" borderId="32" applyFont="1" applyFill="1" applyBorder="1" applyAlignment="1">
      <alignment horizontal="left"/>
    </xf>
    <xf numFmtId="0" fontId="21" fillId="0" borderId="32" applyFont="1" applyFill="1" applyBorder="1"/>
    <xf numFmtId="0" fontId="21" fillId="0" borderId="27" applyFont="1" applyFill="1" applyBorder="1"/>
    <xf numFmtId="0" fontId="22" fillId="0" borderId="30" applyFont="1" applyFill="1" applyBorder="1" applyAlignment="1">
      <alignment horizontal="center"/>
    </xf>
    <xf numFmtId="0" fontId="22" fillId="0" borderId="33" applyFont="1" applyFill="1" applyBorder="1" applyAlignment="1">
      <alignment horizontal="center"/>
    </xf>
    <xf numFmtId="0" fontId="22" fillId="0" borderId="31" applyFont="1" applyFill="1" applyBorder="1" applyAlignment="1">
      <alignment horizontal="center"/>
    </xf>
    <xf numFmtId="0" fontId="44" fillId="33" borderId="34" applyNumberFormat="1" applyFont="1" applyFill="1" applyBorder="1" applyAlignment="1">
      <alignment horizontal="center"/>
    </xf>
    <xf numFmtId="0" fontId="44" fillId="33" borderId="35" applyNumberFormat="1" applyFont="1" applyFill="1" applyBorder="1" applyAlignment="1">
      <alignment horizontal="center"/>
    </xf>
    <xf numFmtId="0" fontId="44" fillId="33" borderId="36" applyNumberFormat="1" applyFont="1" applyFill="1" applyBorder="1" applyAlignment="1">
      <alignment horizontal="center"/>
    </xf>
    <xf numFmtId="0" fontId="5" fillId="0" borderId="23" applyFont="1" applyFill="1" applyBorder="1" applyAlignment="1">
      <alignment horizontal="right"/>
    </xf>
    <xf numFmtId="0" fontId="44" fillId="34" borderId="40" applyFont="1" applyFill="1" applyBorder="1" applyAlignment="1">
      <alignment horizontal="right"/>
    </xf>
    <xf numFmtId="166" fontId="89" fillId="33" borderId="28" applyNumberFormat="1" applyFont="1" applyFill="1" applyBorder="1" applyAlignment="1">
      <alignment horizontal="center"/>
    </xf>
    <xf numFmtId="166" fontId="89" fillId="33" borderId="29" applyNumberFormat="1" applyFont="1" applyFill="1" applyBorder="1" applyAlignment="1">
      <alignment horizontal="center"/>
    </xf>
    <xf numFmtId="166" fontId="89" fillId="33" borderId="30" applyNumberFormat="1" applyFont="1" applyFill="1" applyBorder="1" applyAlignment="1">
      <alignment horizontal="center"/>
    </xf>
    <xf numFmtId="166" fontId="89" fillId="33" borderId="33" applyNumberFormat="1" applyFont="1" applyFill="1" applyBorder="1" applyAlignment="1">
      <alignment horizontal="center"/>
    </xf>
    <xf numFmtId="166" fontId="89" fillId="33" borderId="31" applyNumberFormat="1" applyFont="1" applyFill="1" applyBorder="1" applyAlignment="1">
      <alignment horizontal="center"/>
    </xf>
    <xf numFmtId="2" fontId="89" fillId="33" borderId="28" applyNumberFormat="1" applyFont="1" applyFill="1" applyBorder="1" applyAlignment="1">
      <alignment horizontal="center"/>
    </xf>
    <xf numFmtId="2" fontId="89" fillId="33" borderId="29" applyNumberFormat="1" applyFont="1" applyFill="1" applyBorder="1" applyAlignment="1">
      <alignment horizontal="center"/>
    </xf>
    <xf numFmtId="0" fontId="44" fillId="33" borderId="34" applyNumberFormat="1" applyFont="1" applyFill="1" applyBorder="1" applyAlignment="1">
      <alignment horizontal="center"/>
    </xf>
    <xf numFmtId="0" fontId="44" fillId="33" borderId="35" applyNumberFormat="1" applyFont="1" applyFill="1" applyBorder="1" applyAlignment="1">
      <alignment horizontal="center"/>
    </xf>
    <xf numFmtId="0" fontId="44" fillId="33" borderId="36" applyNumberFormat="1" applyFont="1" applyFill="1" applyBorder="1" applyAlignment="1">
      <alignment horizontal="center"/>
    </xf>
    <xf numFmtId="0" fontId="0" fillId="0" borderId="37" applyFont="1" applyFill="1" applyBorder="1" applyAlignment="1">
      <alignment horizontal="left"/>
    </xf>
    <xf numFmtId="0" fontId="0" fillId="0" borderId="39" applyFont="1" applyFill="1" applyBorder="1" applyAlignment="1">
      <alignment horizontal="left"/>
    </xf>
    <xf numFmtId="166" fontId="0" fillId="0" borderId="26" applyNumberFormat="1" applyFont="1" applyFill="1" applyBorder="1" applyAlignment="1">
      <alignment horizontal="right"/>
    </xf>
    <xf numFmtId="166" fontId="0" fillId="0" borderId="32" applyNumberFormat="1" applyFont="1" applyFill="1" applyBorder="1" applyAlignment="1">
      <alignment horizontal="right"/>
    </xf>
    <xf numFmtId="166" fontId="0" fillId="0" borderId="27" applyNumberFormat="1" applyFont="1" applyFill="1" applyBorder="1" applyAlignment="1">
      <alignment horizontal="right"/>
    </xf>
    <xf numFmtId="166" fontId="0" fillId="0" borderId="30" applyNumberFormat="1" applyFont="1" applyFill="1" applyBorder="1" applyAlignment="1">
      <alignment horizontal="right"/>
    </xf>
    <xf numFmtId="166" fontId="0" fillId="0" borderId="33" applyNumberFormat="1" applyFont="1" applyFill="1" applyBorder="1" applyAlignment="1">
      <alignment horizontal="right"/>
    </xf>
    <xf numFmtId="166" fontId="0" fillId="0" borderId="31" applyNumberFormat="1" applyFont="1" applyFill="1" applyBorder="1" applyAlignment="1">
      <alignment horizontal="right"/>
    </xf>
    <xf numFmtId="2" fontId="0" fillId="0" borderId="26" applyNumberFormat="1" applyFont="1" applyFill="1" applyBorder="1" applyAlignment="1">
      <alignment horizontal="right"/>
    </xf>
    <xf numFmtId="2" fontId="0" fillId="0" borderId="32" applyNumberFormat="1" applyFont="1" applyFill="1" applyBorder="1" applyAlignment="1">
      <alignment horizontal="right"/>
    </xf>
    <xf numFmtId="2" fontId="0" fillId="0" borderId="30" applyNumberFormat="1" applyFont="1" applyFill="1" applyBorder="1" applyAlignment="1">
      <alignment horizontal="right"/>
    </xf>
    <xf numFmtId="2" fontId="0" fillId="0" borderId="33" applyNumberFormat="1" applyFont="1" applyFill="1" applyBorder="1" applyAlignment="1">
      <alignment horizontal="right"/>
    </xf>
    <xf numFmtId="2" fontId="0" fillId="0" borderId="34" applyNumberFormat="1" applyFont="1" applyFill="1" applyBorder="1" applyAlignment="1">
      <alignment horizontal="right"/>
    </xf>
    <xf numFmtId="166" fontId="0" fillId="0" borderId="35" applyNumberFormat="1" applyFont="1" applyFill="1" applyBorder="1" applyAlignment="1">
      <alignment horizontal="right"/>
    </xf>
    <xf numFmtId="2" fontId="0" fillId="0" borderId="35" applyNumberFormat="1" applyFont="1" applyFill="1" applyBorder="1" applyAlignment="1">
      <alignment horizontal="right"/>
    </xf>
    <xf numFmtId="166" fontId="0" fillId="0" borderId="36" applyNumberFormat="1" applyFont="1" applyFill="1" applyBorder="1" applyAlignment="1">
      <alignment horizontal="right"/>
    </xf>
    <xf numFmtId="166" fontId="0" fillId="0" borderId="34" applyNumberFormat="1" applyFont="1" applyFill="1" applyBorder="1" applyAlignment="1">
      <alignment horizontal="right"/>
    </xf>
    <xf numFmtId="0" fontId="0" fillId="34" borderId="37" applyFont="1" applyFill="1" applyBorder="1" applyAlignment="1">
      <alignment horizontal="left"/>
    </xf>
    <xf numFmtId="0" fontId="0" fillId="34" borderId="38" applyFont="1" applyFill="1" applyBorder="1" applyAlignment="1">
      <alignment horizontal="left"/>
    </xf>
    <xf numFmtId="0" fontId="0" fillId="34" borderId="39" applyFont="1" applyFill="1" applyBorder="1" applyAlignment="1">
      <alignment horizontal="left"/>
    </xf>
    <xf numFmtId="166" fontId="0" fillId="34" borderId="26" applyNumberFormat="1" applyFont="1" applyFill="1" applyBorder="1" applyAlignment="1">
      <alignment horizontal="right"/>
    </xf>
    <xf numFmtId="166" fontId="0" fillId="34" borderId="32" applyNumberFormat="1" applyFont="1" applyFill="1" applyBorder="1" applyAlignment="1">
      <alignment horizontal="right"/>
    </xf>
    <xf numFmtId="166" fontId="0" fillId="34" borderId="27" applyNumberFormat="1" applyFont="1" applyFill="1" applyBorder="1" applyAlignment="1">
      <alignment horizontal="right"/>
    </xf>
    <xf numFmtId="166" fontId="0" fillId="34" borderId="28" applyNumberFormat="1" applyFont="1" applyFill="1" applyBorder="1" applyAlignment="1">
      <alignment horizontal="right"/>
    </xf>
    <xf numFmtId="166" fontId="0" fillId="34" borderId="29" applyNumberFormat="1" applyFont="1" applyFill="1" applyBorder="1" applyAlignment="1">
      <alignment horizontal="right"/>
    </xf>
    <xf numFmtId="166" fontId="0" fillId="34" borderId="30" applyNumberFormat="1" applyFont="1" applyFill="1" applyBorder="1" applyAlignment="1">
      <alignment horizontal="right"/>
    </xf>
    <xf numFmtId="166" fontId="0" fillId="34" borderId="33" applyNumberFormat="1" applyFont="1" applyFill="1" applyBorder="1" applyAlignment="1">
      <alignment horizontal="right"/>
    </xf>
    <xf numFmtId="166" fontId="0" fillId="34" borderId="31" applyNumberFormat="1" applyFont="1" applyFill="1" applyBorder="1" applyAlignment="1">
      <alignment horizontal="right"/>
    </xf>
    <xf numFmtId="166" fontId="0" fillId="34" borderId="34" applyNumberFormat="1" applyFont="1" applyFill="1" applyBorder="1" applyAlignment="1">
      <alignment horizontal="right"/>
    </xf>
    <xf numFmtId="166" fontId="0" fillId="34" borderId="35" applyNumberFormat="1" applyFont="1" applyFill="1" applyBorder="1" applyAlignment="1">
      <alignment horizontal="right"/>
    </xf>
    <xf numFmtId="166" fontId="0" fillId="34" borderId="36" applyNumberFormat="1" applyFont="1" applyFill="1" applyBorder="1" applyAlignment="1">
      <alignment horizontal="right"/>
    </xf>
    <xf numFmtId="2" fontId="0" fillId="34" borderId="26" applyNumberFormat="1" applyFont="1" applyFill="1" applyBorder="1" applyAlignment="1">
      <alignment horizontal="right"/>
    </xf>
    <xf numFmtId="2" fontId="0" fillId="34" borderId="32" applyNumberFormat="1" applyFont="1" applyFill="1" applyBorder="1" applyAlignment="1">
      <alignment horizontal="right"/>
    </xf>
    <xf numFmtId="2" fontId="0" fillId="34" borderId="28" applyNumberFormat="1" applyFont="1" applyFill="1" applyBorder="1" applyAlignment="1">
      <alignment horizontal="right"/>
    </xf>
    <xf numFmtId="2" fontId="0" fillId="34" borderId="30" applyNumberFormat="1" applyFont="1" applyFill="1" applyBorder="1" applyAlignment="1">
      <alignment horizontal="right"/>
    </xf>
    <xf numFmtId="2" fontId="0" fillId="34" borderId="33" applyNumberFormat="1" applyFont="1" applyFill="1" applyBorder="1" applyAlignment="1">
      <alignment horizontal="right"/>
    </xf>
    <xf numFmtId="2" fontId="0" fillId="34" borderId="34" applyNumberFormat="1" applyFont="1" applyFill="1" applyBorder="1" applyAlignment="1">
      <alignment horizontal="right"/>
    </xf>
    <xf numFmtId="2" fontId="0" fillId="34" borderId="35" applyNumberFormat="1" applyFont="1" applyFill="1" applyBorder="1" applyAlignment="1">
      <alignment horizontal="right"/>
    </xf>
    <xf numFmtId="0" fontId="89" fillId="0" borderId="19" applyFont="1" applyFill="1" applyBorder="1"/>
    <xf numFmtId="0" fontId="89" fillId="30" borderId="41" applyFont="1" applyFill="1" applyBorder="1"/>
    <xf numFmtId="0" fontId="28" fillId="0" borderId="34" applyFont="1" applyFill="1" applyBorder="1" applyAlignment="1">
      <alignment horizontal="center" wrapText="1"/>
    </xf>
    <xf numFmtId="0" fontId="28" fillId="0" borderId="35" applyFont="1" applyFill="1" applyBorder="1" applyAlignment="1">
      <alignment horizontal="center" wrapText="1"/>
    </xf>
    <xf numFmtId="0" fontId="28" fillId="0" borderId="36" applyFont="1" applyFill="1" applyBorder="1" applyAlignment="1">
      <alignment horizontal="center" wrapText="1"/>
    </xf>
    <xf numFmtId="166" fontId="0" fillId="0" borderId="26" applyNumberFormat="1" applyFont="1" applyFill="1" applyBorder="1" applyAlignment="1">
      <alignment horizontal="center"/>
    </xf>
    <xf numFmtId="166" fontId="0" fillId="0" borderId="32" applyNumberFormat="1" applyFont="1" applyFill="1" applyBorder="1" applyAlignment="1">
      <alignment horizontal="center"/>
    </xf>
    <xf numFmtId="166" fontId="0" fillId="0" borderId="27" applyNumberFormat="1" applyFont="1" applyFill="1" applyBorder="1" applyAlignment="1">
      <alignment horizontal="center"/>
    </xf>
    <xf numFmtId="166" fontId="89" fillId="33" borderId="28" applyNumberFormat="1" applyFont="1" applyFill="1" applyBorder="1" applyAlignment="1">
      <alignment horizontal="center"/>
    </xf>
    <xf numFmtId="166" fontId="89" fillId="33" borderId="29" applyNumberFormat="1" applyFont="1" applyFill="1" applyBorder="1" applyAlignment="1">
      <alignment horizontal="center"/>
    </xf>
    <xf numFmtId="166" fontId="89" fillId="0" borderId="28" applyNumberFormat="1" applyFont="1" applyFill="1" applyBorder="1" applyAlignment="1">
      <alignment horizontal="center"/>
    </xf>
    <xf numFmtId="166" fontId="89" fillId="0" borderId="29" applyNumberFormat="1" applyFont="1" applyFill="1" applyBorder="1" applyAlignment="1">
      <alignment horizontal="center"/>
    </xf>
    <xf numFmtId="166" fontId="89" fillId="33" borderId="30" applyNumberFormat="1" applyFont="1" applyFill="1" applyBorder="1" applyAlignment="1">
      <alignment horizontal="center"/>
    </xf>
    <xf numFmtId="166" fontId="89" fillId="33" borderId="33" applyNumberFormat="1" applyFont="1" applyFill="1" applyBorder="1" applyAlignment="1">
      <alignment horizontal="center"/>
    </xf>
    <xf numFmtId="166" fontId="89" fillId="33" borderId="31" applyNumberFormat="1" applyFont="1" applyFill="1" applyBorder="1" applyAlignment="1">
      <alignment horizontal="center"/>
    </xf>
    <xf numFmtId="0" fontId="5" fillId="0" borderId="30" applyFont="1" applyFill="1" applyBorder="1" applyAlignment="1">
      <alignment horizontal="center"/>
    </xf>
    <xf numFmtId="0" fontId="5" fillId="0" borderId="31" applyFont="1" applyFill="1" applyBorder="1" applyAlignment="1">
      <alignment horizontal="center"/>
    </xf>
    <xf numFmtId="166" fontId="89" fillId="0" borderId="26" applyNumberFormat="1" applyFont="1" applyFill="1" applyBorder="1" applyAlignment="1">
      <alignment horizontal="center"/>
    </xf>
    <xf numFmtId="166" fontId="89" fillId="0" borderId="32" applyNumberFormat="1" applyFont="1" applyFill="1" applyBorder="1" applyAlignment="1">
      <alignment horizontal="center"/>
    </xf>
    <xf numFmtId="166" fontId="89" fillId="0" borderId="27" applyNumberFormat="1" applyFont="1" applyFill="1" applyBorder="1" applyAlignment="1">
      <alignment horizontal="center"/>
    </xf>
    <xf numFmtId="166" fontId="89" fillId="0" borderId="30" applyNumberFormat="1" applyFont="1" applyFill="1" applyBorder="1" applyAlignment="1">
      <alignment horizontal="center"/>
    </xf>
    <xf numFmtId="166" fontId="89" fillId="0" borderId="33" applyNumberFormat="1" applyFont="1" applyFill="1" applyBorder="1" applyAlignment="1">
      <alignment horizontal="center"/>
    </xf>
    <xf numFmtId="166" fontId="89" fillId="0" borderId="31" applyNumberFormat="1" applyFont="1" applyFill="1" applyBorder="1" applyAlignment="1">
      <alignment horizontal="center"/>
    </xf>
    <xf numFmtId="0" fontId="89" fillId="30" borderId="41" applyFont="1" applyFill="1" applyBorder="1"/>
    <xf numFmtId="2" fontId="0" fillId="0" borderId="26" applyNumberFormat="1" applyFont="1" applyFill="1" applyBorder="1" applyAlignment="1">
      <alignment horizontal="center"/>
    </xf>
    <xf numFmtId="2" fontId="0" fillId="0" borderId="32" applyNumberFormat="1" applyFont="1" applyFill="1" applyBorder="1" applyAlignment="1">
      <alignment horizontal="center"/>
    </xf>
    <xf numFmtId="2" fontId="0" fillId="0" borderId="27" applyNumberFormat="1" applyFont="1" applyFill="1" applyBorder="1" applyAlignment="1">
      <alignment horizontal="center"/>
    </xf>
    <xf numFmtId="2" fontId="89" fillId="33" borderId="28" applyNumberFormat="1" applyFont="1" applyFill="1" applyBorder="1" applyAlignment="1">
      <alignment horizontal="center"/>
    </xf>
    <xf numFmtId="2" fontId="89" fillId="33" borderId="29" applyNumberFormat="1" applyFont="1" applyFill="1" applyBorder="1" applyAlignment="1">
      <alignment horizontal="center"/>
    </xf>
    <xf numFmtId="2" fontId="89" fillId="0" borderId="28" applyNumberFormat="1" applyFont="1" applyFill="1" applyBorder="1" applyAlignment="1">
      <alignment horizontal="center"/>
    </xf>
    <xf numFmtId="2" fontId="89" fillId="0" borderId="29" applyNumberFormat="1" applyFont="1" applyFill="1" applyBorder="1" applyAlignment="1">
      <alignment horizontal="center"/>
    </xf>
    <xf numFmtId="2" fontId="0" fillId="0" borderId="28" applyNumberFormat="1" applyFont="1" applyFill="1" applyBorder="1" applyAlignment="1">
      <alignment horizontal="center"/>
    </xf>
    <xf numFmtId="2" fontId="0" fillId="0" borderId="29" applyNumberFormat="1" applyFont="1" applyFill="1" applyBorder="1" applyAlignment="1">
      <alignment horizontal="center"/>
    </xf>
    <xf numFmtId="2" fontId="89" fillId="33" borderId="30" applyNumberFormat="1" applyFont="1" applyFill="1" applyBorder="1" applyAlignment="1">
      <alignment horizontal="center"/>
    </xf>
    <xf numFmtId="2" fontId="89" fillId="33" borderId="33" applyNumberFormat="1" applyFont="1" applyFill="1" applyBorder="1" applyAlignment="1">
      <alignment horizontal="center"/>
    </xf>
    <xf numFmtId="2" fontId="89" fillId="33" borderId="31" applyNumberFormat="1" applyFont="1" applyFill="1" applyBorder="1" applyAlignment="1">
      <alignment horizontal="center"/>
    </xf>
    <xf numFmtId="166" fontId="89" fillId="33" borderId="28" applyNumberFormat="1" applyFont="1" applyFill="1" applyBorder="1" applyAlignment="1">
      <alignment horizontal="center"/>
    </xf>
    <xf numFmtId="166" fontId="89" fillId="33" borderId="29" applyNumberFormat="1" applyFont="1" applyFill="1" applyBorder="1" applyAlignment="1">
      <alignment horizontal="center"/>
    </xf>
    <xf numFmtId="166" fontId="89" fillId="0" borderId="28" applyNumberFormat="1" applyFont="1" applyFill="1" applyBorder="1" applyAlignment="1">
      <alignment horizontal="center"/>
    </xf>
    <xf numFmtId="166" fontId="89" fillId="0" borderId="29" applyNumberFormat="1" applyFont="1" applyFill="1" applyBorder="1" applyAlignment="1">
      <alignment horizontal="center"/>
    </xf>
    <xf numFmtId="166" fontId="89" fillId="33" borderId="30" applyNumberFormat="1" applyFont="1" applyFill="1" applyBorder="1" applyAlignment="1">
      <alignment horizontal="center"/>
    </xf>
    <xf numFmtId="166" fontId="89" fillId="33" borderId="33" applyNumberFormat="1" applyFont="1" applyFill="1" applyBorder="1" applyAlignment="1">
      <alignment horizontal="center"/>
    </xf>
    <xf numFmtId="166" fontId="89" fillId="33" borderId="31" applyNumberFormat="1" applyFont="1" applyFill="1" applyBorder="1" applyAlignment="1">
      <alignment horizontal="center"/>
    </xf>
    <xf numFmtId="0" fontId="89" fillId="0" borderId="42" applyFont="1" applyFill="1" applyBorder="1"/>
    <xf numFmtId="2" fontId="89" fillId="0" borderId="26" applyNumberFormat="1" applyFont="1" applyFill="1" applyBorder="1" applyAlignment="1">
      <alignment horizontal="center"/>
    </xf>
    <xf numFmtId="2" fontId="89" fillId="0" borderId="32" applyNumberFormat="1" applyFont="1" applyFill="1" applyBorder="1" applyAlignment="1">
      <alignment horizontal="center"/>
    </xf>
    <xf numFmtId="2" fontId="89" fillId="0" borderId="27" applyNumberFormat="1" applyFont="1" applyFill="1" applyBorder="1" applyAlignment="1">
      <alignment horizontal="center"/>
    </xf>
    <xf numFmtId="2" fontId="89" fillId="0" borderId="30" applyNumberFormat="1" applyFont="1" applyFill="1" applyBorder="1" applyAlignment="1">
      <alignment horizontal="center"/>
    </xf>
    <xf numFmtId="2" fontId="89" fillId="0" borderId="33" applyNumberFormat="1" applyFont="1" applyFill="1" applyBorder="1" applyAlignment="1">
      <alignment horizontal="center"/>
    </xf>
    <xf numFmtId="2" fontId="89" fillId="0" borderId="31" applyNumberFormat="1" applyFont="1" applyFill="1" applyBorder="1" applyAlignment="1">
      <alignment horizontal="center"/>
    </xf>
    <xf numFmtId="166" fontId="89" fillId="0" borderId="26" applyNumberFormat="1" applyFont="1" applyFill="1" applyBorder="1" applyAlignment="1">
      <alignment horizontal="center"/>
    </xf>
    <xf numFmtId="166" fontId="89" fillId="0" borderId="32" applyNumberFormat="1" applyFont="1" applyFill="1" applyBorder="1" applyAlignment="1">
      <alignment horizontal="center"/>
    </xf>
    <xf numFmtId="166" fontId="89" fillId="0" borderId="27" applyNumberFormat="1" applyFont="1" applyFill="1" applyBorder="1" applyAlignment="1">
      <alignment horizontal="center"/>
    </xf>
    <xf numFmtId="166" fontId="89" fillId="0" borderId="30" applyNumberFormat="1" applyFont="1" applyFill="1" applyBorder="1" applyAlignment="1">
      <alignment horizontal="center"/>
    </xf>
    <xf numFmtId="166" fontId="89" fillId="0" borderId="33" applyNumberFormat="1" applyFont="1" applyFill="1" applyBorder="1" applyAlignment="1">
      <alignment horizontal="center"/>
    </xf>
    <xf numFmtId="166" fontId="89" fillId="0" borderId="31" applyNumberFormat="1" applyFont="1" applyFill="1" applyBorder="1" applyAlignment="1">
      <alignment horizontal="center"/>
    </xf>
    <xf numFmtId="0" fontId="0" fillId="35" borderId="0" applyFont="1" applyFill="1" applyAlignment="1">
      <alignment horizontal="left"/>
    </xf>
    <xf numFmtId="0" fontId="53" fillId="30" borderId="41" applyFont="1" applyFill="1" applyBorder="1"/>
    <xf numFmtId="166" fontId="89" fillId="0" borderId="34" applyNumberFormat="1" applyFont="1" applyFill="1" applyBorder="1" applyAlignment="1">
      <alignment horizontal="center"/>
    </xf>
    <xf numFmtId="166" fontId="89" fillId="0" borderId="35" applyNumberFormat="1" applyFont="1" applyFill="1" applyBorder="1" applyAlignment="1">
      <alignment horizontal="center"/>
    </xf>
    <xf numFmtId="166" fontId="89" fillId="0" borderId="36" applyNumberFormat="1" applyFont="1" applyFill="1" applyBorder="1" applyAlignment="1">
      <alignment horizontal="center"/>
    </xf>
    <xf numFmtId="166" fontId="89" fillId="0" borderId="26" applyNumberFormat="1" applyFont="1" applyFill="1" applyBorder="1" applyAlignment="1">
      <alignment horizontal="center"/>
    </xf>
    <xf numFmtId="166" fontId="89" fillId="0" borderId="32" applyNumberFormat="1" applyFont="1" applyFill="1" applyBorder="1" applyAlignment="1">
      <alignment horizontal="center"/>
    </xf>
    <xf numFmtId="166" fontId="89" fillId="0" borderId="27" applyNumberFormat="1" applyFont="1" applyFill="1" applyBorder="1" applyAlignment="1">
      <alignment horizontal="center"/>
    </xf>
    <xf numFmtId="166" fontId="89" fillId="0" borderId="28" applyNumberFormat="1" applyFont="1" applyFill="1" applyBorder="1" applyAlignment="1">
      <alignment horizontal="center"/>
    </xf>
    <xf numFmtId="166" fontId="89" fillId="0" borderId="29" applyNumberFormat="1" applyFont="1" applyFill="1" applyBorder="1" applyAlignment="1">
      <alignment horizontal="center"/>
    </xf>
    <xf numFmtId="166" fontId="89" fillId="0" borderId="30" applyNumberFormat="1" applyFont="1" applyFill="1" applyBorder="1" applyAlignment="1">
      <alignment horizontal="center"/>
    </xf>
    <xf numFmtId="166" fontId="89" fillId="0" borderId="33" applyNumberFormat="1" applyFont="1" applyFill="1" applyBorder="1" applyAlignment="1">
      <alignment horizontal="center"/>
    </xf>
    <xf numFmtId="166" fontId="89" fillId="0" borderId="31" applyNumberFormat="1" applyFont="1" applyFill="1" applyBorder="1" applyAlignment="1">
      <alignment horizontal="center"/>
    </xf>
    <xf numFmtId="166" fontId="89" fillId="33" borderId="26" applyNumberFormat="1" applyFont="1" applyFill="1" applyBorder="1" applyAlignment="1">
      <alignment horizontal="center"/>
    </xf>
    <xf numFmtId="166" fontId="89" fillId="33" borderId="32" applyNumberFormat="1" applyFont="1" applyFill="1" applyBorder="1" applyAlignment="1">
      <alignment horizontal="center"/>
    </xf>
    <xf numFmtId="166" fontId="89" fillId="33" borderId="27" applyNumberFormat="1" applyFont="1" applyFill="1" applyBorder="1" applyAlignment="1">
      <alignment horizontal="center"/>
    </xf>
    <xf numFmtId="2" fontId="89" fillId="0" borderId="34" applyNumberFormat="1" applyFont="1" applyFill="1" applyBorder="1" applyAlignment="1">
      <alignment horizontal="center"/>
    </xf>
    <xf numFmtId="2" fontId="89" fillId="0" borderId="35" applyNumberFormat="1" applyFont="1" applyFill="1" applyBorder="1" applyAlignment="1">
      <alignment horizontal="center"/>
    </xf>
    <xf numFmtId="2" fontId="89" fillId="0" borderId="36" applyNumberFormat="1" applyFont="1" applyFill="1" applyBorder="1" applyAlignment="1">
      <alignment horizontal="center"/>
    </xf>
    <xf numFmtId="2" fontId="89" fillId="0" borderId="26" applyNumberFormat="1" applyFont="1" applyFill="1" applyBorder="1" applyAlignment="1">
      <alignment horizontal="center"/>
    </xf>
    <xf numFmtId="2" fontId="89" fillId="0" borderId="32" applyNumberFormat="1" applyFont="1" applyFill="1" applyBorder="1" applyAlignment="1">
      <alignment horizontal="center"/>
    </xf>
    <xf numFmtId="2" fontId="89" fillId="0" borderId="27" applyNumberFormat="1" applyFont="1" applyFill="1" applyBorder="1" applyAlignment="1">
      <alignment horizontal="center"/>
    </xf>
    <xf numFmtId="2" fontId="89" fillId="0" borderId="28" applyNumberFormat="1" applyFont="1" applyFill="1" applyBorder="1" applyAlignment="1">
      <alignment horizontal="center"/>
    </xf>
    <xf numFmtId="2" fontId="89" fillId="0" borderId="29" applyNumberFormat="1" applyFont="1" applyFill="1" applyBorder="1" applyAlignment="1">
      <alignment horizontal="center"/>
    </xf>
    <xf numFmtId="2" fontId="89" fillId="0" borderId="30" applyNumberFormat="1" applyFont="1" applyFill="1" applyBorder="1" applyAlignment="1">
      <alignment horizontal="center"/>
    </xf>
    <xf numFmtId="2" fontId="89" fillId="0" borderId="33" applyNumberFormat="1" applyFont="1" applyFill="1" applyBorder="1" applyAlignment="1">
      <alignment horizontal="center"/>
    </xf>
    <xf numFmtId="2" fontId="89" fillId="0" borderId="31" applyNumberFormat="1" applyFont="1" applyFill="1" applyBorder="1" applyAlignment="1">
      <alignment horizontal="center"/>
    </xf>
    <xf numFmtId="2" fontId="89" fillId="33" borderId="26" applyNumberFormat="1" applyFont="1" applyFill="1" applyBorder="1" applyAlignment="1">
      <alignment horizontal="center"/>
    </xf>
    <xf numFmtId="2" fontId="89" fillId="33" borderId="32" applyNumberFormat="1" applyFont="1" applyFill="1" applyBorder="1" applyAlignment="1">
      <alignment horizontal="center"/>
    </xf>
    <xf numFmtId="2" fontId="89" fillId="33" borderId="27" applyNumberFormat="1" applyFont="1" applyFill="1" applyBorder="1" applyAlignment="1">
      <alignment horizontal="center"/>
    </xf>
    <xf numFmtId="2" fontId="89" fillId="0" borderId="19" applyNumberFormat="1" applyFont="1" applyFill="1" applyBorder="1"/>
    <xf numFmtId="166" fontId="0" fillId="0" borderId="28" applyNumberFormat="1" applyFont="1" applyFill="1" applyBorder="1" applyAlignment="1">
      <alignment horizontal="center"/>
    </xf>
    <xf numFmtId="166" fontId="0" fillId="0" borderId="29" applyNumberFormat="1" applyFont="1" applyFill="1" applyBorder="1" applyAlignment="1">
      <alignment horizontal="center"/>
    </xf>
    <xf numFmtId="2" fontId="0" fillId="0" borderId="31" applyNumberFormat="1" applyFont="1" applyFill="1" applyBorder="1" applyAlignment="1">
      <alignment horizontal="center"/>
    </xf>
    <xf numFmtId="166" fontId="0" fillId="0" borderId="31" applyNumberFormat="1" applyFont="1" applyFill="1" applyBorder="1" applyAlignment="1">
      <alignment horizontal="center"/>
    </xf>
    <xf numFmtId="0" fontId="89" fillId="30" borderId="43" applyFont="1" applyFill="1" applyBorder="1"/>
    <xf numFmtId="0" fontId="28" fillId="0" borderId="7" applyFont="1" applyFill="1" applyBorder="1" applyAlignment="1">
      <alignment horizontal="center" wrapText="1"/>
    </xf>
    <xf numFmtId="2" fontId="89" fillId="33" borderId="28" applyNumberFormat="1" applyFont="1" applyFill="1" applyBorder="1" applyAlignment="1">
      <alignment horizontal="center"/>
    </xf>
    <xf numFmtId="2" fontId="89" fillId="33" borderId="29" applyNumberFormat="1" applyFont="1" applyFill="1" applyBorder="1" applyAlignment="1">
      <alignment horizontal="center"/>
    </xf>
    <xf numFmtId="2" fontId="89" fillId="0" borderId="28" applyNumberFormat="1" applyFont="1" applyFill="1" applyBorder="1" applyAlignment="1">
      <alignment horizontal="center"/>
    </xf>
    <xf numFmtId="2" fontId="89" fillId="0" borderId="29" applyNumberFormat="1" applyFont="1" applyFill="1" applyBorder="1" applyAlignment="1">
      <alignment horizontal="center"/>
    </xf>
    <xf numFmtId="2" fontId="89" fillId="33" borderId="30" applyNumberFormat="1" applyFont="1" applyFill="1" applyBorder="1" applyAlignment="1">
      <alignment horizontal="center"/>
    </xf>
    <xf numFmtId="2" fontId="89" fillId="33" borderId="33" applyNumberFormat="1" applyFont="1" applyFill="1" applyBorder="1" applyAlignment="1">
      <alignment horizontal="center"/>
    </xf>
    <xf numFmtId="2" fontId="89" fillId="33" borderId="31" applyNumberFormat="1" applyFont="1" applyFill="1" applyBorder="1" applyAlignment="1">
      <alignment horizontal="center"/>
    </xf>
    <xf numFmtId="2" fontId="89" fillId="0" borderId="26" applyNumberFormat="1" applyFont="1" applyFill="1" applyBorder="1" applyAlignment="1">
      <alignment horizontal="center"/>
    </xf>
    <xf numFmtId="2" fontId="89" fillId="0" borderId="32" applyNumberFormat="1" applyFont="1" applyFill="1" applyBorder="1" applyAlignment="1">
      <alignment horizontal="center"/>
    </xf>
    <xf numFmtId="2" fontId="89" fillId="0" borderId="27" applyNumberFormat="1" applyFont="1" applyFill="1" applyBorder="1" applyAlignment="1">
      <alignment horizontal="center"/>
    </xf>
    <xf numFmtId="2" fontId="89" fillId="0" borderId="30" applyNumberFormat="1" applyFont="1" applyFill="1" applyBorder="1" applyAlignment="1">
      <alignment horizontal="center"/>
    </xf>
    <xf numFmtId="2" fontId="89" fillId="0" borderId="33" applyNumberFormat="1" applyFont="1" applyFill="1" applyBorder="1" applyAlignment="1">
      <alignment horizontal="center"/>
    </xf>
    <xf numFmtId="2" fontId="89" fillId="0" borderId="31" applyNumberFormat="1" applyFont="1" applyFill="1" applyBorder="1" applyAlignment="1">
      <alignment horizontal="center"/>
    </xf>
    <xf numFmtId="166" fontId="5" fillId="0" borderId="29" applyNumberFormat="1" applyFont="1" applyFill="1" applyBorder="1" applyAlignment="1">
      <alignment horizontal="center"/>
    </xf>
    <xf numFmtId="166" fontId="5" fillId="33" borderId="29" applyNumberFormat="1" applyFont="1" applyFill="1" applyBorder="1" applyAlignment="1">
      <alignment horizontal="center"/>
    </xf>
    <xf numFmtId="166" fontId="5" fillId="0" borderId="33" applyNumberFormat="1" applyFont="1" applyFill="1" applyBorder="1" applyAlignment="1">
      <alignment horizontal="center"/>
    </xf>
    <xf numFmtId="166" fontId="5" fillId="0" borderId="31" applyNumberFormat="1" applyFont="1" applyFill="1" applyBorder="1" applyAlignment="1">
      <alignment horizontal="center"/>
    </xf>
    <xf numFmtId="0" fontId="89" fillId="0" borderId="0" applyFont="1" applyFill="1" applyBorder="1" applyAlignment="1">
      <alignment horizontal="center"/>
    </xf>
    <xf numFmtId="0" fontId="89" fillId="0" borderId="0" applyFont="1" applyFill="1" applyBorder="1" applyAlignment="1">
      <alignment horizontal="center"/>
    </xf>
    <xf numFmtId="0" fontId="53" fillId="0" borderId="0" applyFont="1" applyFill="1" applyBorder="1" applyAlignment="1">
      <alignment horizontal="center"/>
    </xf>
    <xf numFmtId="0" fontId="53" fillId="0" borderId="0" applyFont="1" applyFill="1" applyBorder="1"/>
    <xf numFmtId="0" fontId="89" fillId="0" borderId="0" applyFont="1" applyFill="1" applyBorder="1"/>
    <xf numFmtId="0" fontId="89" fillId="0" borderId="0" applyFont="1" applyFill="1" applyBorder="1"/>
    <xf numFmtId="0" fontId="0" fillId="30" borderId="34" applyFont="1" applyFill="1" applyBorder="1"/>
    <xf numFmtId="0" fontId="0" fillId="30" borderId="35" applyFont="1" applyFill="1" applyBorder="1"/>
    <xf numFmtId="0" fontId="0" fillId="30" borderId="36" applyFont="1" applyFill="1" applyBorder="1"/>
    <xf numFmtId="0" fontId="55" fillId="0" borderId="28" applyFont="1" applyFill="1" applyBorder="1"/>
    <xf numFmtId="166" fontId="89" fillId="0" borderId="28" applyNumberFormat="1" applyFont="1" applyFill="1" applyBorder="1"/>
    <xf numFmtId="166" fontId="89" fillId="0" borderId="28" applyNumberFormat="1" applyFont="1" applyFill="1" applyBorder="1"/>
    <xf numFmtId="0" fontId="0" fillId="0" borderId="28" applyFont="1" applyFill="1" applyBorder="1"/>
    <xf numFmtId="166" fontId="0" fillId="0" borderId="28" applyNumberFormat="1" applyFont="1" applyFill="1" applyBorder="1"/>
    <xf numFmtId="166" fontId="0" fillId="0" borderId="28" applyNumberFormat="1" applyFont="1" applyFill="1" applyBorder="1"/>
    <xf numFmtId="166" fontId="0" fillId="0" borderId="35" applyNumberFormat="1" applyFont="1" applyFill="1" applyBorder="1"/>
    <xf numFmtId="166" fontId="0" fillId="0" borderId="0" applyNumberFormat="1" applyFont="1" applyFill="1" applyBorder="1"/>
    <xf numFmtId="0" fontId="47" fillId="30" borderId="38" applyFont="1" applyFill="1" applyBorder="1" applyAlignment="1">
      <alignment vertical="center"/>
    </xf>
    <xf numFmtId="0" fontId="44" fillId="30" borderId="38" applyFont="1" applyFill="1" applyBorder="1" applyAlignment="1">
      <alignment horizontal="center" wrapText="1"/>
    </xf>
    <xf numFmtId="0" fontId="44" fillId="30" borderId="38" applyFont="1" applyFill="1" applyBorder="1" applyAlignment="1">
      <alignment horizontal="center"/>
    </xf>
    <xf numFmtId="166" fontId="0" fillId="30" borderId="38" applyNumberFormat="1" applyFont="1" applyFill="1" applyBorder="1"/>
    <xf numFmtId="166" fontId="39" fillId="30" borderId="0" applyNumberFormat="1" applyFont="1" applyFill="1" applyAlignment="1">
      <alignment horizontal="left"/>
    </xf>
    <xf numFmtId="0" fontId="0" fillId="30" borderId="0" applyFont="1" applyFill="1"/>
    <xf numFmtId="0" fontId="44" fillId="30" borderId="0" applyFont="1" applyFill="1" applyAlignment="1">
      <alignment horizontal="center"/>
    </xf>
    <xf numFmtId="0" fontId="44" fillId="30" borderId="0" applyFont="1" applyFill="1" applyAlignment="1">
      <alignment horizontal="right"/>
    </xf>
    <xf numFmtId="0" fontId="0" fillId="30" borderId="0" applyFont="1" applyFill="1" applyAlignment="1">
      <alignment horizontal="left"/>
    </xf>
    <xf numFmtId="0" fontId="41" fillId="0" borderId="0" applyFont="1" applyFill="1" applyAlignment="1">
      <alignment horizontal="right"/>
    </xf>
    <xf numFmtId="0" fontId="45" fillId="0" borderId="0" applyFont="1" applyFill="1"/>
    <xf numFmtId="166" fontId="45" fillId="0" borderId="0" applyNumberFormat="1" applyFont="1" applyFill="1" applyAlignment="1">
      <alignment horizontal="right"/>
    </xf>
    <xf numFmtId="0" fontId="54" fillId="30" borderId="0" applyFont="1" applyFill="1" applyAlignment="1">
      <alignment horizontal="right"/>
    </xf>
    <xf numFmtId="166" fontId="45" fillId="0" borderId="0" applyNumberFormat="1" applyFont="1" applyFill="1" applyAlignment="1">
      <alignment horizontal="center" vertical="center"/>
    </xf>
    <xf numFmtId="0" fontId="45" fillId="0" borderId="0" applyFont="1" applyFill="1" applyAlignment="1">
      <alignment horizontal="center" vertical="center"/>
    </xf>
    <xf numFmtId="2" fontId="45" fillId="0" borderId="0" applyNumberFormat="1" applyFont="1" applyFill="1" applyAlignment="1">
      <alignment horizontal="center" vertical="center"/>
    </xf>
    <xf numFmtId="0" fontId="45" fillId="0" borderId="0" applyFont="1" applyFill="1" applyAlignment="1">
      <alignment horizontal="left"/>
    </xf>
    <xf numFmtId="0" fontId="45" fillId="0" borderId="0" applyFont="1" applyFill="1" applyAlignment="1">
      <alignment horizontal="right"/>
    </xf>
    <xf numFmtId="0" fontId="54" fillId="0" borderId="0" applyFont="1" applyFill="1" applyAlignment="1">
      <alignment horizontal="right"/>
    </xf>
    <xf numFmtId="0" fontId="54" fillId="33" borderId="0" applyFont="1" applyFill="1" applyAlignment="1">
      <alignment horizontal="right"/>
    </xf>
    <xf numFmtId="0" fontId="40" fillId="33" borderId="0" applyFont="1" applyFill="1" applyAlignment="1">
      <alignment horizontal="right"/>
    </xf>
    <xf numFmtId="0" fontId="45" fillId="33" borderId="0" applyFont="1" applyFill="1" applyAlignment="1">
      <alignment horizontal="right"/>
    </xf>
    <xf numFmtId="166" fontId="45" fillId="33" borderId="0" applyNumberFormat="1" applyFont="1" applyFill="1" applyAlignment="1">
      <alignment horizontal="center" vertical="center"/>
    </xf>
    <xf numFmtId="0" fontId="45" fillId="33" borderId="0" applyFont="1" applyFill="1" applyAlignment="1">
      <alignment horizontal="center" vertical="center"/>
    </xf>
    <xf numFmtId="2" fontId="45" fillId="33" borderId="0" applyNumberFormat="1" applyFont="1" applyFill="1" applyAlignment="1">
      <alignment horizontal="center" vertical="center"/>
    </xf>
    <xf numFmtId="0" fontId="45" fillId="33" borderId="0" applyFont="1" applyFill="1" applyAlignment="1">
      <alignment horizontal="left"/>
    </xf>
    <xf numFmtId="17" fontId="45" fillId="0" borderId="0" applyNumberFormat="1" applyFont="1" applyFill="1" applyAlignment="1">
      <alignment horizontal="right"/>
    </xf>
    <xf numFmtId="17" fontId="40" fillId="0" borderId="0" applyNumberFormat="1" applyFont="1" applyFill="1" applyAlignment="1">
      <alignment horizontal="right"/>
    </xf>
    <xf numFmtId="166" fontId="40" fillId="0" borderId="0" applyNumberFormat="1" applyFont="1" applyFill="1" applyAlignment="1">
      <alignment horizontal="right"/>
    </xf>
    <xf numFmtId="17" fontId="50" fillId="0" borderId="0" applyNumberFormat="1" applyFont="1" applyFill="1" applyAlignment="1">
      <alignment horizontal="right"/>
    </xf>
    <xf numFmtId="17" fontId="40" fillId="30" borderId="0" applyNumberFormat="1" applyFont="1" applyFill="1" applyAlignment="1">
      <alignment horizontal="right"/>
    </xf>
    <xf numFmtId="166" fontId="40" fillId="30" borderId="0" applyNumberFormat="1" applyFont="1" applyFill="1" applyAlignment="1">
      <alignment horizontal="right"/>
    </xf>
    <xf numFmtId="0" fontId="45" fillId="30" borderId="0" applyFont="1" applyFill="1" applyAlignment="1">
      <alignment horizontal="left"/>
    </xf>
    <xf numFmtId="0" fontId="40" fillId="30" borderId="0" applyFont="1" applyFill="1" applyAlignment="1">
      <alignment horizontal="left"/>
    </xf>
    <xf numFmtId="166" fontId="89" fillId="0" borderId="0" applyNumberFormat="1" applyFont="1" applyFill="1" applyBorder="1" applyAlignment="1">
      <alignment horizontal="right"/>
    </xf>
    <xf numFmtId="166" fontId="89" fillId="33" borderId="33" applyNumberFormat="1" applyFont="1" applyFill="1" applyBorder="1" applyAlignment="1">
      <alignment horizontal="right"/>
    </xf>
    <xf numFmtId="166" fontId="89" fillId="30" borderId="26" applyNumberFormat="1" applyFont="1" applyFill="1" applyBorder="1" applyAlignment="1">
      <alignment horizontal="center"/>
    </xf>
    <xf numFmtId="166" fontId="89" fillId="30" borderId="32" applyNumberFormat="1" applyFont="1" applyFill="1" applyBorder="1" applyAlignment="1">
      <alignment horizontal="center"/>
    </xf>
    <xf numFmtId="166" fontId="89" fillId="30" borderId="27" applyNumberFormat="1" applyFont="1" applyFill="1" applyBorder="1" applyAlignment="1">
      <alignment horizontal="center"/>
    </xf>
    <xf numFmtId="166" fontId="89" fillId="30" borderId="28" applyNumberFormat="1" applyFont="1" applyFill="1" applyBorder="1" applyAlignment="1">
      <alignment horizontal="center"/>
    </xf>
    <xf numFmtId="166" fontId="89" fillId="30" borderId="29" applyNumberFormat="1" applyFont="1" applyFill="1" applyBorder="1" applyAlignment="1">
      <alignment horizontal="center"/>
    </xf>
    <xf numFmtId="2" fontId="89" fillId="30" borderId="26" applyNumberFormat="1" applyFont="1" applyFill="1" applyBorder="1" applyAlignment="1">
      <alignment horizontal="center"/>
    </xf>
    <xf numFmtId="2" fontId="89" fillId="30" borderId="32" applyNumberFormat="1" applyFont="1" applyFill="1" applyBorder="1" applyAlignment="1">
      <alignment horizontal="center"/>
    </xf>
    <xf numFmtId="2" fontId="89" fillId="30" borderId="27" applyNumberFormat="1" applyFont="1" applyFill="1" applyBorder="1" applyAlignment="1">
      <alignment horizontal="center"/>
    </xf>
    <xf numFmtId="166" fontId="89" fillId="30" borderId="30" applyNumberFormat="1" applyFont="1" applyFill="1" applyBorder="1" applyAlignment="1">
      <alignment horizontal="center"/>
    </xf>
    <xf numFmtId="166" fontId="89" fillId="30" borderId="33" applyNumberFormat="1" applyFont="1" applyFill="1" applyBorder="1" applyAlignment="1">
      <alignment horizontal="center"/>
    </xf>
    <xf numFmtId="166" fontId="89" fillId="30" borderId="31" applyNumberFormat="1" applyFont="1" applyFill="1" applyBorder="1" applyAlignment="1">
      <alignment horizontal="center"/>
    </xf>
    <xf numFmtId="166" fontId="89" fillId="30" borderId="26" applyNumberFormat="1" applyFont="1" applyFill="1" applyBorder="1" applyAlignment="1">
      <alignment horizontal="center"/>
    </xf>
    <xf numFmtId="166" fontId="89" fillId="30" borderId="32" applyNumberFormat="1" applyFont="1" applyFill="1" applyBorder="1" applyAlignment="1">
      <alignment horizontal="center"/>
    </xf>
    <xf numFmtId="166" fontId="89" fillId="30" borderId="27" applyNumberFormat="1" applyFont="1" applyFill="1" applyBorder="1" applyAlignment="1">
      <alignment horizontal="center"/>
    </xf>
    <xf numFmtId="166" fontId="89" fillId="30" borderId="28" applyNumberFormat="1" applyFont="1" applyFill="1" applyBorder="1" applyAlignment="1">
      <alignment horizontal="center"/>
    </xf>
    <xf numFmtId="166" fontId="89" fillId="30" borderId="0" applyNumberFormat="1" applyFont="1" applyFill="1" applyBorder="1" applyAlignment="1">
      <alignment horizontal="center"/>
    </xf>
    <xf numFmtId="166" fontId="89" fillId="30" borderId="29" applyNumberFormat="1" applyFont="1" applyFill="1" applyBorder="1" applyAlignment="1">
      <alignment horizontal="center"/>
    </xf>
    <xf numFmtId="2" fontId="89" fillId="30" borderId="26" applyNumberFormat="1" applyFont="1" applyFill="1" applyBorder="1" applyAlignment="1">
      <alignment horizontal="center"/>
    </xf>
    <xf numFmtId="2" fontId="89" fillId="30" borderId="32" applyNumberFormat="1" applyFont="1" applyFill="1" applyBorder="1" applyAlignment="1">
      <alignment horizontal="center"/>
    </xf>
    <xf numFmtId="2" fontId="89" fillId="30" borderId="27" applyNumberFormat="1" applyFont="1" applyFill="1" applyBorder="1" applyAlignment="1">
      <alignment horizontal="center"/>
    </xf>
    <xf numFmtId="0" fontId="83" fillId="0" borderId="0" applyFont="1" applyFill="1" applyAlignment="1">
      <alignment horizontal="center"/>
    </xf>
    <xf numFmtId="0" fontId="53" fillId="36" borderId="0" applyFont="1" applyFill="1" applyBorder="1"/>
    <xf numFmtId="0" fontId="0" fillId="36" borderId="0" applyFont="1" applyFill="1" applyBorder="1"/>
    <xf numFmtId="0" fontId="0" fillId="36" borderId="0" applyFont="1" applyFill="1" applyBorder="1" applyAlignment="1">
      <alignment horizontal="center"/>
    </xf>
    <xf numFmtId="0" fontId="60" fillId="36" borderId="0" applyFont="1" applyFill="1" applyAlignment="1">
      <alignment horizontal="right"/>
    </xf>
    <xf numFmtId="0" fontId="45" fillId="36" borderId="0" applyFont="1" applyFill="1" applyBorder="1" applyAlignment="1">
      <alignment horizontal="right"/>
    </xf>
    <xf numFmtId="0" fontId="61" fillId="36" borderId="0" applyFont="1" applyFill="1" applyBorder="1" applyAlignment="1">
      <alignment horizontal="right"/>
    </xf>
    <xf numFmtId="0" fontId="62" fillId="36" borderId="0" applyFont="1" applyFill="1" applyBorder="1"/>
    <xf numFmtId="0" fontId="53" fillId="36" borderId="0" applyFont="1" applyFill="1" applyBorder="1" applyAlignment="1">
      <alignment horizontal="center"/>
    </xf>
    <xf numFmtId="0" fontId="56" fillId="36" borderId="0" applyFont="1" applyFill="1" applyBorder="1"/>
    <xf numFmtId="0" fontId="56" fillId="36" borderId="0" applyFont="1" applyFill="1" applyBorder="1" applyAlignment="1">
      <alignment horizontal="center"/>
    </xf>
    <xf numFmtId="0" fontId="56" fillId="36" borderId="0" applyFont="1" applyFill="1" applyBorder="1" applyAlignment="1">
      <alignment horizontal="left" vertical="top"/>
    </xf>
    <xf numFmtId="0" fontId="56" fillId="36" borderId="0" applyFont="1" applyFill="1" applyBorder="1" applyAlignment="1">
      <alignment horizontal="right" vertical="top"/>
    </xf>
    <xf numFmtId="0" fontId="2" fillId="36" borderId="0" applyFont="1" applyFill="1" applyBorder="1"/>
    <xf numFmtId="0" fontId="2" fillId="36" borderId="0" applyFont="1" applyFill="1" applyBorder="1" applyAlignment="1">
      <alignment horizontal="right"/>
    </xf>
    <xf numFmtId="0" fontId="53" fillId="36" borderId="0" applyFont="1" applyFill="1" applyBorder="1" applyAlignment="1">
      <alignment horizontal="right"/>
    </xf>
    <xf numFmtId="0" fontId="56" fillId="36" borderId="0" applyFont="1" applyFill="1" applyBorder="1"/>
    <xf numFmtId="0" fontId="56" fillId="36" borderId="0" applyFont="1" applyFill="1" applyBorder="1" applyAlignment="1">
      <alignment horizontal="right"/>
    </xf>
    <xf numFmtId="0" fontId="49" fillId="36" borderId="37" applyFont="1" applyFill="1" applyBorder="1"/>
    <xf numFmtId="0" fontId="49" fillId="36" borderId="39" applyFont="1" applyFill="1" applyBorder="1" applyAlignment="1">
      <alignment horizontal="center" wrapText="1"/>
    </xf>
    <xf numFmtId="0" fontId="49" fillId="36" borderId="37" applyFont="1" applyFill="1" applyBorder="1" applyAlignment="1">
      <alignment horizontal="center" wrapText="1"/>
    </xf>
    <xf numFmtId="0" fontId="43" fillId="36" borderId="34" applyFont="1" applyFill="1" applyBorder="1" applyAlignment="1">
      <alignment vertical="center"/>
    </xf>
    <xf numFmtId="0" fontId="43" fillId="36" borderId="35" applyFont="1" applyFill="1" applyBorder="1" applyAlignment="1">
      <alignment vertical="center"/>
    </xf>
    <xf numFmtId="0" fontId="43" fillId="36" borderId="36" applyFont="1" applyFill="1" applyBorder="1" applyAlignment="1">
      <alignment vertical="center"/>
    </xf>
    <xf numFmtId="49" fontId="56" fillId="36" borderId="34" applyNumberFormat="1" applyFont="1" applyFill="1" applyBorder="1" applyAlignment="1">
      <alignment textRotation="90" wrapText="1"/>
    </xf>
    <xf numFmtId="49" fontId="56" fillId="36" borderId="35" applyNumberFormat="1" applyFont="1" applyFill="1" applyBorder="1" applyAlignment="1">
      <alignment textRotation="90" wrapText="1"/>
    </xf>
    <xf numFmtId="49" fontId="56" fillId="36" borderId="36" applyNumberFormat="1" applyFont="1" applyFill="1" applyBorder="1" applyAlignment="1">
      <alignment textRotation="90" wrapText="1"/>
    </xf>
    <xf numFmtId="0" fontId="55" fillId="0" borderId="28" applyFont="1" applyFill="1" applyBorder="1" applyAlignment="1">
      <alignment vertical="center"/>
    </xf>
    <xf numFmtId="0" fontId="89" fillId="0" borderId="0" applyFont="1" applyFill="1" applyBorder="1" applyAlignment="1">
      <alignment vertical="center"/>
    </xf>
    <xf numFmtId="0" fontId="55" fillId="0" borderId="0" applyFont="1" applyFill="1" applyBorder="1" applyAlignment="1">
      <alignment vertical="center"/>
    </xf>
    <xf numFmtId="0" fontId="55" fillId="0" borderId="29" applyFont="1" applyFill="1" applyBorder="1" applyAlignment="1">
      <alignment vertical="center"/>
    </xf>
    <xf numFmtId="0" fontId="44" fillId="33" borderId="30" applyFont="1" applyFill="1" applyBorder="1"/>
    <xf numFmtId="0" fontId="44" fillId="33" borderId="33" applyFont="1" applyFill="1" applyBorder="1"/>
    <xf numFmtId="0" fontId="44" fillId="33" borderId="31" applyFont="1" applyFill="1" applyBorder="1"/>
    <xf numFmtId="0" fontId="0" fillId="0" borderId="35" applyFont="1" applyFill="1" applyBorder="1"/>
    <xf numFmtId="0" fontId="36" fillId="0" borderId="0" applyFont="1" applyFill="1" applyBorder="1" applyAlignment="1">
      <alignment vertical="center"/>
    </xf>
    <xf numFmtId="166" fontId="89" fillId="0" borderId="44" applyNumberFormat="1" applyFont="1" applyFill="1" applyBorder="1" applyAlignment="1">
      <alignment horizontal="center"/>
    </xf>
    <xf numFmtId="166" fontId="89" fillId="0" borderId="45" applyNumberFormat="1" applyFont="1" applyFill="1" applyBorder="1" applyAlignment="1">
      <alignment horizontal="center"/>
    </xf>
    <xf numFmtId="0" fontId="5" fillId="0" borderId="0" applyFont="1" applyFill="1" applyBorder="1"/>
    <xf numFmtId="166" fontId="89" fillId="0" borderId="46" applyNumberFormat="1" applyFont="1" applyFill="1" applyBorder="1" applyAlignment="1">
      <alignment horizontal="center"/>
    </xf>
    <xf numFmtId="2" fontId="89" fillId="33" borderId="44" applyNumberFormat="1" applyFont="1" applyFill="1" applyBorder="1" applyAlignment="1">
      <alignment horizontal="center"/>
    </xf>
    <xf numFmtId="2" fontId="89" fillId="33" borderId="25" applyNumberFormat="1" applyFont="1" applyFill="1" applyBorder="1" applyAlignment="1">
      <alignment horizontal="center"/>
    </xf>
    <xf numFmtId="2" fontId="89" fillId="33" borderId="45" applyNumberFormat="1" applyFont="1" applyFill="1" applyBorder="1" applyAlignment="1">
      <alignment horizontal="center"/>
    </xf>
    <xf numFmtId="2" fontId="89" fillId="0" borderId="46" applyNumberFormat="1" applyFont="1" applyFill="1" applyBorder="1" applyAlignment="1">
      <alignment horizontal="center"/>
    </xf>
    <xf numFmtId="0" fontId="53" fillId="36" borderId="0" applyFont="1" applyFill="1" applyBorder="1" applyAlignment="1">
      <alignment horizontal="left" vertical="top"/>
    </xf>
    <xf numFmtId="0" fontId="86" fillId="36" borderId="0" applyFont="1" applyFill="1" applyBorder="1"/>
    <xf numFmtId="0" fontId="56" fillId="36" borderId="0" applyFont="1" applyFill="1" applyBorder="1" applyAlignment="1">
      <alignment vertical="top"/>
    </xf>
    <xf numFmtId="0" fontId="97" fillId="0" borderId="0" applyFont="1" applyFill="1"/>
    <xf numFmtId="0" fontId="98" fillId="0" borderId="0" applyFont="1" applyFill="1"/>
    <xf numFmtId="0" fontId="99" fillId="0" borderId="0" applyFont="1" applyFill="1"/>
    <xf numFmtId="0" fontId="100" fillId="0" borderId="0" applyFont="1" applyFill="1" applyAlignment="1">
      <alignment vertical="top"/>
    </xf>
    <xf numFmtId="0" fontId="101" fillId="0" borderId="0" applyFont="1" applyFill="1"/>
    <xf numFmtId="0" fontId="102" fillId="0" borderId="0" applyFont="1" applyFill="1"/>
    <xf numFmtId="0" fontId="102" fillId="0" borderId="0" applyFont="1" applyFill="1"/>
    <xf numFmtId="0" fontId="97" fillId="0" borderId="0" applyFont="1" applyFill="1"/>
    <xf numFmtId="0" fontId="102" fillId="37" borderId="0" applyFont="1" applyFill="1" applyBorder="1"/>
    <xf numFmtId="0" fontId="87" fillId="37" borderId="0" applyFont="1" applyFill="1" applyBorder="1"/>
    <xf numFmtId="0" fontId="102" fillId="0" borderId="0" applyFont="1" applyFill="1" applyAlignment="1">
      <alignment vertical="top" wrapText="1"/>
    </xf>
    <xf numFmtId="0" fontId="97" fillId="0" borderId="0" applyFont="1" applyFill="1" applyAlignment="1">
      <alignment vertical="top" wrapText="1"/>
    </xf>
    <xf numFmtId="0" fontId="84" fillId="30" borderId="0" applyFont="1" applyFill="1" applyBorder="1" applyAlignment="1">
      <alignment horizontal="center"/>
    </xf>
    <xf numFmtId="166" fontId="84" fillId="30" borderId="0" applyNumberFormat="1" applyFont="1" applyFill="1" applyBorder="1" applyAlignment="1">
      <alignment horizontal="center"/>
    </xf>
    <xf numFmtId="0" fontId="84" fillId="30" borderId="0" applyFont="1" applyFill="1" applyBorder="1"/>
    <xf numFmtId="0" fontId="84" fillId="0" borderId="0" applyFont="1" applyFill="1" applyAlignment="1">
      <alignment horizontal="left"/>
    </xf>
    <xf numFmtId="0" fontId="28" fillId="30" borderId="0" applyFont="1" applyFill="1" applyBorder="1"/>
    <xf numFmtId="0" fontId="28" fillId="30" borderId="0" applyFont="1" applyFill="1" applyBorder="1" applyAlignment="1">
      <alignment horizontal="right"/>
    </xf>
    <xf numFmtId="0" fontId="28" fillId="30" borderId="0" applyFont="1" applyFill="1" applyBorder="1" applyAlignment="1">
      <alignment horizontal="centerContinuous"/>
    </xf>
    <xf numFmtId="0" fontId="28" fillId="0" borderId="0" applyFont="1" applyFill="1" applyAlignment="1">
      <alignment horizontal="right"/>
    </xf>
    <xf numFmtId="0" fontId="50" fillId="0" borderId="0" applyFont="1" applyFill="1" applyAlignment="1">
      <alignment vertical="center"/>
    </xf>
    <xf numFmtId="0" fontId="50" fillId="30" borderId="0" applyFont="1" applyFill="1" applyAlignment="1">
      <alignment vertical="center"/>
    </xf>
    <xf numFmtId="166" fontId="89" fillId="30" borderId="0" applyNumberFormat="1" applyFont="1" applyFill="1" applyBorder="1" applyAlignment="1">
      <alignment horizontal="center"/>
    </xf>
    <xf numFmtId="0" fontId="89" fillId="30" borderId="0" applyFont="1" applyFill="1" applyBorder="1" applyAlignment="1">
      <alignment horizontal="center"/>
    </xf>
    <xf numFmtId="166" fontId="89" fillId="33" borderId="0" applyNumberFormat="1" applyFont="1" applyFill="1" applyBorder="1" applyAlignment="1">
      <alignment horizontal="center"/>
    </xf>
    <xf numFmtId="0" fontId="89" fillId="33" borderId="0" applyFont="1" applyFill="1" applyBorder="1" applyAlignment="1">
      <alignment horizontal="center"/>
    </xf>
    <xf numFmtId="0" fontId="0" fillId="30" borderId="0" applyFont="1" applyFill="1" applyBorder="1" applyAlignment="1">
      <alignment horizontal="center"/>
    </xf>
    <xf numFmtId="4" fontId="89" fillId="30" borderId="0" applyNumberFormat="1" applyFont="1" applyFill="1" applyBorder="1" applyAlignment="1">
      <alignment horizontal="center"/>
    </xf>
    <xf numFmtId="167" fontId="89" fillId="30" borderId="0" applyNumberFormat="1" applyFont="1" applyFill="1" applyBorder="1" applyAlignment="1">
      <alignment horizontal="center"/>
    </xf>
    <xf numFmtId="4" fontId="89" fillId="33" borderId="0" applyNumberFormat="1" applyFont="1" applyFill="1" applyBorder="1" applyAlignment="1">
      <alignment horizontal="center"/>
    </xf>
    <xf numFmtId="167" fontId="89" fillId="33" borderId="0" applyNumberFormat="1" applyFont="1" applyFill="1" applyBorder="1" applyAlignment="1">
      <alignment horizontal="center"/>
    </xf>
    <xf numFmtId="166" fontId="89" fillId="30" borderId="0" applyNumberFormat="1" applyFont="1" applyFill="1" applyBorder="1" applyAlignment="1">
      <alignment horizontal="right"/>
    </xf>
    <xf numFmtId="166" fontId="89" fillId="33" borderId="0" applyNumberFormat="1" applyFont="1" applyFill="1" applyBorder="1" applyAlignment="1">
      <alignment horizontal="right"/>
    </xf>
    <xf numFmtId="166" fontId="89" fillId="30" borderId="0" applyNumberFormat="1" applyFont="1" applyFill="1" applyBorder="1" applyAlignment="1">
      <alignment horizontal="right"/>
    </xf>
    <xf numFmtId="4" fontId="89" fillId="30" borderId="0" applyNumberFormat="1" applyFont="1" applyFill="1" applyBorder="1" applyAlignment="1">
      <alignment horizontal="right"/>
    </xf>
    <xf numFmtId="167" fontId="0" fillId="30" borderId="0" applyNumberFormat="1" applyFont="1" applyFill="1" applyBorder="1"/>
    <xf numFmtId="4" fontId="89" fillId="33" borderId="0" applyNumberFormat="1" applyFont="1" applyFill="1" applyBorder="1" applyAlignment="1">
      <alignment horizontal="right"/>
    </xf>
    <xf numFmtId="167" fontId="0" fillId="33" borderId="0" applyNumberFormat="1" applyFont="1" applyFill="1" applyBorder="1"/>
    <xf numFmtId="165" fontId="89" fillId="30" borderId="0" applyNumberFormat="1" applyFont="1" applyFill="1" applyBorder="1" applyAlignment="1">
      <alignment horizontal="right"/>
    </xf>
    <xf numFmtId="44" fontId="89" fillId="30" borderId="0" applyNumberFormat="1" applyFont="1" applyFill="1" applyBorder="1" applyAlignment="1">
      <alignment horizontal="right"/>
    </xf>
    <xf numFmtId="166" fontId="0" fillId="30" borderId="0" applyNumberFormat="1" applyFont="1" applyFill="1" applyBorder="1"/>
    <xf numFmtId="164" fontId="89" fillId="30" borderId="0" applyNumberFormat="1" applyFont="1" applyFill="1"/>
    <xf numFmtId="0" fontId="0" fillId="30" borderId="0" applyFont="1" applyFill="1" applyAlignment="1">
      <alignment vertical="top"/>
    </xf>
    <xf numFmtId="0" fontId="0" fillId="35" borderId="0" applyFont="1" applyFill="1" applyAlignment="1">
      <alignment vertical="top"/>
    </xf>
    <xf numFmtId="0" fontId="0" fillId="0" borderId="0" applyFont="1" applyFill="1" applyAlignment="1">
      <alignment vertical="top"/>
    </xf>
    <xf numFmtId="0" fontId="84" fillId="30" borderId="0" applyFont="1" applyFill="1" applyAlignment="1">
      <alignment vertical="center"/>
    </xf>
    <xf numFmtId="0" fontId="84" fillId="35" borderId="0" applyFont="1" applyFill="1" applyAlignment="1">
      <alignment vertical="center"/>
    </xf>
    <xf numFmtId="0" fontId="84" fillId="0" borderId="0" applyFont="1" applyFill="1" applyAlignment="1">
      <alignment vertical="center"/>
    </xf>
    <xf numFmtId="0" fontId="0" fillId="0" borderId="0" applyFont="1" applyFill="1" applyAlignment="1">
      <alignment horizontal="center"/>
    </xf>
    <xf numFmtId="0" fontId="44" fillId="0" borderId="0" applyFont="1" applyFill="1" applyAlignment="1">
      <alignment horizontal="right"/>
    </xf>
    <xf numFmtId="0" fontId="89" fillId="30" borderId="0" applyFont="1" applyFill="1"/>
    <xf numFmtId="0" fontId="44" fillId="0" borderId="0" applyFont="1" applyFill="1" applyAlignment="1">
      <alignment horizontal="right"/>
    </xf>
    <xf numFmtId="0" fontId="44" fillId="0" borderId="0" applyFont="1" applyFill="1" applyAlignment="1">
      <alignment horizontal="right"/>
    </xf>
    <xf numFmtId="0" fontId="85" fillId="36" borderId="0" applyNumberFormat="1" applyFont="1" applyFill="1" applyBorder="1" applyAlignment="1">
      <alignment horizontal="left" wrapText="1"/>
    </xf>
    <xf numFmtId="0" fontId="53" fillId="36" borderId="0" applyFont="1" applyFill="1" applyBorder="1" applyAlignment="1">
      <alignment horizontal="left" wrapText="1"/>
    </xf>
    <xf numFmtId="0" fontId="84" fillId="30" borderId="0" applyNumberFormat="1" applyFont="1" applyFill="1" applyAlignment="1">
      <alignment horizontal="left" wrapText="1"/>
    </xf>
    <xf numFmtId="0" fontId="40" fillId="30" borderId="0" applyFont="1" applyFill="1" applyAlignment="1">
      <alignment horizontal="center"/>
    </xf>
    <xf numFmtId="164" fontId="89" fillId="30" borderId="0" applyNumberFormat="1" applyFont="1" applyFill="1"/>
    <xf numFmtId="0" fontId="89" fillId="30" borderId="0" applyFont="1" applyFill="1"/>
    <xf numFmtId="0" fontId="89" fillId="30" borderId="0" applyFont="1" applyFill="1" applyAlignment="1">
      <alignment horizontal="left"/>
    </xf>
    <xf numFmtId="49" fontId="65" fillId="36" borderId="34" applyNumberFormat="1" applyFont="1" applyFill="1" applyBorder="1" applyAlignment="1">
      <alignment horizontal="center"/>
    </xf>
    <xf numFmtId="0" fontId="89" fillId="36" borderId="35" applyFont="1" applyFill="1" applyBorder="1"/>
    <xf numFmtId="0" fontId="89" fillId="36" borderId="36" applyFont="1" applyFill="1" applyBorder="1"/>
    <xf numFmtId="0" fontId="0" fillId="33" borderId="0" applyFont="1" applyFill="1" applyBorder="1" applyAlignment="1">
      <alignment horizontal="right" indent="2"/>
    </xf>
    <xf numFmtId="0" fontId="0" fillId="0" borderId="0" applyFont="1" applyFill="1" applyBorder="1" applyAlignment="1">
      <alignment horizontal="right" indent="2"/>
    </xf>
    <xf numFmtId="166" fontId="0" fillId="33" borderId="33" applyNumberFormat="1" applyFont="1" applyFill="1" applyBorder="1" applyAlignment="1">
      <alignment horizontal="right" indent="2"/>
    </xf>
    <xf numFmtId="166" fontId="0" fillId="33" borderId="31" applyNumberFormat="1" applyFont="1" applyFill="1" applyBorder="1" applyAlignment="1">
      <alignment horizontal="right" indent="2"/>
    </xf>
    <xf numFmtId="166" fontId="0" fillId="0" borderId="0" applyNumberFormat="1" applyFont="1" applyFill="1" applyBorder="1" applyAlignment="1">
      <alignment horizontal="right" indent="2"/>
    </xf>
    <xf numFmtId="166" fontId="0" fillId="0" borderId="29" applyNumberFormat="1" applyFont="1" applyFill="1" applyBorder="1" applyAlignment="1">
      <alignment horizontal="right" indent="2"/>
    </xf>
    <xf numFmtId="0" fontId="44" fillId="0" borderId="27" applyFont="1" applyFill="1" applyBorder="1" applyAlignment="1">
      <alignment horizontal="center" vertical="center" wrapText="1"/>
    </xf>
    <xf numFmtId="0" fontId="44" fillId="0" borderId="31" applyFont="1" applyFill="1" applyBorder="1" applyAlignment="1">
      <alignment horizontal="center" vertical="center" wrapText="1"/>
    </xf>
    <xf numFmtId="0" fontId="44" fillId="0" borderId="47" applyFont="1" applyFill="1" applyBorder="1" applyAlignment="1">
      <alignment horizontal="center" vertical="center" wrapText="1"/>
    </xf>
    <xf numFmtId="0" fontId="44" fillId="0" borderId="48" applyFont="1" applyFill="1" applyBorder="1" applyAlignment="1">
      <alignment horizontal="center" vertical="center" wrapText="1"/>
    </xf>
    <xf numFmtId="0" fontId="44" fillId="0" borderId="0" applyFont="1" applyFill="1" applyBorder="1" applyAlignment="1">
      <alignment horizontal="center"/>
    </xf>
    <xf numFmtId="0" fontId="44" fillId="0" borderId="49" applyFont="1" applyFill="1" applyBorder="1" applyAlignment="1">
      <alignment horizontal="center" wrapText="1"/>
    </xf>
    <xf numFmtId="0" fontId="44" fillId="0" borderId="51" applyFont="1" applyFill="1" applyBorder="1" applyAlignment="1">
      <alignment horizontal="center" wrapText="1"/>
    </xf>
    <xf numFmtId="0" fontId="0" fillId="33" borderId="28" applyFont="1" applyFill="1" applyBorder="1"/>
    <xf numFmtId="0" fontId="0" fillId="33" borderId="29" applyFont="1" applyFill="1" applyBorder="1"/>
    <xf numFmtId="0" fontId="44" fillId="0" borderId="50" applyFont="1" applyFill="1" applyBorder="1" applyAlignment="1">
      <alignment horizontal="center" wrapText="1"/>
    </xf>
    <xf numFmtId="0" fontId="0" fillId="0" borderId="28" applyFont="1" applyFill="1" applyBorder="1" applyAlignment="1">
      <alignment horizontal="right" indent="2"/>
    </xf>
    <xf numFmtId="0" fontId="49" fillId="36" borderId="26" applyFont="1" applyFill="1" applyBorder="1" applyAlignment="1">
      <alignment horizontal="center" vertical="center"/>
    </xf>
    <xf numFmtId="0" fontId="49" fillId="36" borderId="32" applyFont="1" applyFill="1" applyBorder="1" applyAlignment="1">
      <alignment horizontal="center" vertical="center"/>
    </xf>
    <xf numFmtId="0" fontId="49" fillId="36" borderId="27" applyFont="1" applyFill="1" applyBorder="1" applyAlignment="1">
      <alignment horizontal="center" vertical="center"/>
    </xf>
    <xf numFmtId="0" fontId="44" fillId="30" borderId="47" applyFont="1" applyFill="1" applyBorder="1" applyAlignment="1">
      <alignment horizontal="center" vertical="center" wrapText="1"/>
    </xf>
    <xf numFmtId="0" fontId="44" fillId="30" borderId="48" applyFont="1" applyFill="1" applyBorder="1" applyAlignment="1">
      <alignment horizontal="center" vertical="center" wrapText="1"/>
    </xf>
    <xf numFmtId="0" fontId="84" fillId="30" borderId="0" applyNumberFormat="1" applyFont="1" applyFill="1" applyAlignment="1">
      <alignment horizontal="left" wrapText="1"/>
    </xf>
    <xf numFmtId="0" fontId="0" fillId="33" borderId="32" applyFont="1" applyFill="1" applyBorder="1" applyAlignment="1">
      <alignment horizontal="right" indent="2"/>
    </xf>
    <xf numFmtId="166" fontId="0" fillId="33" borderId="0" applyNumberFormat="1" applyFont="1" applyFill="1" applyBorder="1" applyAlignment="1">
      <alignment horizontal="right" indent="2"/>
    </xf>
    <xf numFmtId="166" fontId="0" fillId="33" borderId="29" applyNumberFormat="1" applyFont="1" applyFill="1" applyBorder="1" applyAlignment="1">
      <alignment horizontal="right" indent="2"/>
    </xf>
    <xf numFmtId="166" fontId="0" fillId="33" borderId="32" applyNumberFormat="1" applyFont="1" applyFill="1" applyBorder="1" applyAlignment="1">
      <alignment horizontal="right" indent="2"/>
    </xf>
    <xf numFmtId="166" fontId="0" fillId="33" borderId="27" applyNumberFormat="1" applyFont="1" applyFill="1" applyBorder="1" applyAlignment="1">
      <alignment horizontal="right" indent="2"/>
    </xf>
    <xf numFmtId="0" fontId="0" fillId="0" borderId="26" applyFont="1" applyFill="1" applyBorder="1" applyAlignment="1">
      <alignment horizontal="center" vertical="center" wrapText="1"/>
    </xf>
    <xf numFmtId="0" fontId="0" fillId="0" borderId="32" applyFont="1" applyFill="1" applyBorder="1" applyAlignment="1">
      <alignment horizontal="center" vertical="center" wrapText="1"/>
    </xf>
    <xf numFmtId="0" fontId="0" fillId="0" borderId="27" applyFont="1" applyFill="1" applyBorder="1" applyAlignment="1">
      <alignment horizontal="center" vertical="center" wrapText="1"/>
    </xf>
    <xf numFmtId="0" fontId="0" fillId="0" borderId="28" applyFont="1" applyFill="1" applyBorder="1" applyAlignment="1">
      <alignment horizontal="center" vertical="center" wrapText="1"/>
    </xf>
    <xf numFmtId="0" fontId="0" fillId="0" borderId="0" applyFont="1" applyFill="1" applyBorder="1" applyAlignment="1">
      <alignment horizontal="center" vertical="center" wrapText="1"/>
    </xf>
    <xf numFmtId="0" fontId="0" fillId="0" borderId="29" applyFont="1" applyFill="1" applyBorder="1" applyAlignment="1">
      <alignment horizontal="center" vertical="center" wrapText="1"/>
    </xf>
    <xf numFmtId="0" fontId="0" fillId="0" borderId="30" applyFont="1" applyFill="1" applyBorder="1" applyAlignment="1">
      <alignment horizontal="center" vertical="center" wrapText="1"/>
    </xf>
    <xf numFmtId="0" fontId="0" fillId="0" borderId="33" applyFont="1" applyFill="1" applyBorder="1" applyAlignment="1">
      <alignment horizontal="center" vertical="center" wrapText="1"/>
    </xf>
    <xf numFmtId="0" fontId="0" fillId="0" borderId="31" applyFont="1" applyFill="1" applyBorder="1" applyAlignment="1">
      <alignment horizontal="center" vertical="center" wrapText="1"/>
    </xf>
    <xf numFmtId="166" fontId="44" fillId="30" borderId="34" applyNumberFormat="1" applyFont="1" applyFill="1" applyBorder="1" applyAlignment="1">
      <alignment horizontal="center"/>
    </xf>
    <xf numFmtId="166" fontId="44" fillId="30" borderId="35" applyNumberFormat="1" applyFont="1" applyFill="1" applyBorder="1" applyAlignment="1">
      <alignment horizontal="center"/>
    </xf>
    <xf numFmtId="166" fontId="44" fillId="30" borderId="36" applyNumberFormat="1" applyFont="1" applyFill="1" applyBorder="1" applyAlignment="1">
      <alignment horizontal="center"/>
    </xf>
    <xf numFmtId="0" fontId="0" fillId="33" borderId="33" applyFont="1" applyFill="1" applyBorder="1" applyAlignment="1">
      <alignment horizontal="right" indent="2"/>
    </xf>
    <xf numFmtId="0" fontId="0" fillId="33" borderId="30" applyFont="1" applyFill="1" applyBorder="1" applyAlignment="1">
      <alignment horizontal="right" indent="2"/>
    </xf>
    <xf numFmtId="0" fontId="0" fillId="33" borderId="26" applyFont="1" applyFill="1" applyBorder="1" applyAlignment="1">
      <alignment horizontal="right" indent="2"/>
    </xf>
    <xf numFmtId="0" fontId="0" fillId="33" borderId="28" applyFont="1" applyFill="1" applyBorder="1" applyAlignment="1">
      <alignment horizontal="right" indent="2"/>
    </xf>
    <xf numFmtId="0" fontId="0" fillId="0" borderId="51" applyFont="1" applyFill="1" applyBorder="1"/>
    <xf numFmtId="0" fontId="0" fillId="0" borderId="51" applyFont="1" applyFill="1" applyBorder="1" applyAlignment="1">
      <alignment horizontal="center" wrapText="1"/>
    </xf>
    <xf numFmtId="0" fontId="44" fillId="0" borderId="37" applyFont="1" applyFill="1" applyBorder="1" applyAlignment="1">
      <alignment horizontal="center" vertical="center" wrapText="1"/>
    </xf>
    <xf numFmtId="0" fontId="44" fillId="0" borderId="39" applyFont="1" applyFill="1" applyBorder="1" applyAlignment="1">
      <alignment horizontal="center" vertical="center" wrapText="1"/>
    </xf>
    <xf numFmtId="0" fontId="44" fillId="0" borderId="26" applyFont="1" applyFill="1" applyBorder="1" applyAlignment="1">
      <alignment horizontal="center" vertical="center" wrapText="1"/>
    </xf>
    <xf numFmtId="0" fontId="44" fillId="0" borderId="30" applyFont="1" applyFill="1" applyBorder="1" applyAlignment="1">
      <alignment horizontal="center" vertical="center" wrapText="1"/>
    </xf>
    <xf numFmtId="1" fontId="89" fillId="33" borderId="34" applyNumberFormat="1" applyFont="1" applyFill="1" applyBorder="1"/>
    <xf numFmtId="1" fontId="89" fillId="33" borderId="36" applyNumberFormat="1" applyFont="1" applyFill="1" applyBorder="1"/>
    <xf numFmtId="0" fontId="44" fillId="0" borderId="34" applyFont="1" applyFill="1" applyBorder="1" applyAlignment="1">
      <alignment horizontal="center"/>
    </xf>
    <xf numFmtId="0" fontId="44" fillId="0" borderId="36" applyFont="1" applyFill="1" applyBorder="1" applyAlignment="1">
      <alignment horizontal="center"/>
    </xf>
    <xf numFmtId="0" fontId="0" fillId="33" borderId="26" applyFont="1" applyFill="1" applyBorder="1"/>
    <xf numFmtId="0" fontId="0" fillId="33" borderId="27" applyFont="1" applyFill="1" applyBorder="1"/>
    <xf numFmtId="0" fontId="0" fillId="33" borderId="30" applyFont="1" applyFill="1" applyBorder="1"/>
    <xf numFmtId="0" fontId="0" fillId="33" borderId="31" applyFont="1" applyFill="1" applyBorder="1"/>
    <xf numFmtId="0" fontId="0" fillId="0" borderId="28" applyFont="1" applyFill="1" applyBorder="1"/>
    <xf numFmtId="0" fontId="0" fillId="0" borderId="29" applyFont="1" applyFill="1" applyBorder="1"/>
    <xf numFmtId="0" fontId="0" fillId="0" borderId="28" applyFont="1" applyFill="1" applyBorder="1"/>
    <xf numFmtId="0" fontId="0" fillId="0" borderId="29" applyFont="1" applyFill="1" applyBorder="1"/>
    <xf numFmtId="0" fontId="89" fillId="33" borderId="30" applyFont="1" applyFill="1" applyBorder="1"/>
    <xf numFmtId="0" fontId="89" fillId="33" borderId="31" applyFont="1" applyFill="1" applyBorder="1"/>
    <xf numFmtId="0" fontId="46" fillId="0" borderId="0" applyFont="1" applyFill="1" applyBorder="1" applyAlignment="1">
      <alignment vertical="center"/>
    </xf>
    <xf numFmtId="0" fontId="0" fillId="0" borderId="26" applyFont="1" applyFill="1" applyBorder="1"/>
    <xf numFmtId="0" fontId="0" fillId="0" borderId="27" applyFont="1" applyFill="1" applyBorder="1"/>
    <xf numFmtId="0" fontId="0" fillId="0" borderId="26" applyFont="1" applyFill="1" applyBorder="1"/>
    <xf numFmtId="0" fontId="0" fillId="0" borderId="27" applyFont="1" applyFill="1" applyBorder="1"/>
    <xf numFmtId="0" fontId="89" fillId="30" borderId="0" applyFont="1" applyFill="1" applyAlignment="1">
      <alignment vertical="center"/>
    </xf>
    <xf numFmtId="164" fontId="89" fillId="30" borderId="0" applyNumberFormat="1" applyFont="1" applyFill="1" applyAlignment="1">
      <alignment vertical="center"/>
    </xf>
    <xf numFmtId="0" fontId="89" fillId="0" borderId="28" applyFont="1" applyFill="1" applyBorder="1"/>
    <xf numFmtId="0" fontId="89" fillId="0" borderId="29" applyFont="1" applyFill="1" applyBorder="1"/>
    <xf numFmtId="0" fontId="89" fillId="33" borderId="28" applyFont="1" applyFill="1" applyBorder="1"/>
    <xf numFmtId="0" fontId="89" fillId="33" borderId="29" applyFont="1" applyFill="1" applyBorder="1"/>
    <xf numFmtId="0" fontId="49" fillId="36" borderId="0" applyFont="1" applyFill="1" applyBorder="1" applyAlignment="1">
      <alignment horizontal="center" vertical="center"/>
    </xf>
    <xf numFmtId="0" fontId="49" fillId="36" borderId="52" applyFont="1" applyFill="1" applyBorder="1" applyAlignment="1">
      <alignment horizontal="center" vertical="center"/>
    </xf>
    <xf numFmtId="0" fontId="89" fillId="0" borderId="26" applyFont="1" applyFill="1" applyBorder="1"/>
    <xf numFmtId="0" fontId="89" fillId="0" borderId="27" applyFont="1" applyFill="1" applyBorder="1"/>
    <xf numFmtId="0" fontId="49" fillId="36" borderId="35" applyFont="1" applyFill="1" applyBorder="1" applyAlignment="1">
      <alignment horizontal="center" vertical="center"/>
    </xf>
    <xf numFmtId="0" fontId="49" fillId="36" borderId="36" applyFont="1" applyFill="1" applyBorder="1" applyAlignment="1">
      <alignment horizontal="center" vertical="center"/>
    </xf>
    <xf numFmtId="0" fontId="51" fillId="0" borderId="0" applyFont="1" applyFill="1" applyBorder="1" applyAlignment="1">
      <alignment horizontal="center"/>
    </xf>
    <xf numFmtId="0" fontId="44" fillId="30" borderId="27" applyFont="1" applyFill="1" applyBorder="1" applyAlignment="1">
      <alignment horizontal="center" vertical="center" wrapText="1"/>
    </xf>
    <xf numFmtId="0" fontId="44" fillId="30" borderId="31" applyFont="1" applyFill="1" applyBorder="1" applyAlignment="1">
      <alignment horizontal="center" vertical="center" wrapText="1"/>
    </xf>
    <xf numFmtId="164" fontId="89" fillId="30" borderId="0" applyNumberFormat="1" applyFont="1" applyFill="1"/>
    <xf numFmtId="0" fontId="88" fillId="0" borderId="0" applyNumberFormat="1" applyFont="1" applyFill="1" applyBorder="1" applyAlignment="1">
      <alignment horizontal="left" wrapText="1"/>
    </xf>
    <xf numFmtId="0" fontId="44" fillId="0" borderId="0" applyFont="1" applyFill="1" applyAlignment="1">
      <alignment horizontal="right"/>
    </xf>
    <xf numFmtId="0" fontId="0" fillId="0" borderId="0" applyFont="1" applyFill="1" applyAlignment="1">
      <alignment horizontal="right"/>
    </xf>
    <xf numFmtId="0" fontId="42" fillId="0" borderId="26" applyFont="1" applyFill="1" applyBorder="1" applyAlignment="1">
      <alignment horizontal="center" vertical="center" wrapText="1"/>
    </xf>
    <xf numFmtId="0" fontId="42" fillId="0" borderId="32" applyFont="1" applyFill="1" applyBorder="1" applyAlignment="1">
      <alignment horizontal="center" vertical="center" wrapText="1"/>
    </xf>
    <xf numFmtId="0" fontId="42" fillId="0" borderId="27" applyFont="1" applyFill="1" applyBorder="1" applyAlignment="1">
      <alignment horizontal="center" vertical="center" wrapText="1"/>
    </xf>
    <xf numFmtId="0" fontId="25" fillId="36" borderId="37" applyFont="1" applyFill="1" applyBorder="1" applyAlignment="1">
      <alignment horizontal="center" vertical="center"/>
    </xf>
    <xf numFmtId="0" fontId="0" fillId="36" borderId="39" applyFont="1" applyFill="1" applyBorder="1" applyAlignment="1">
      <alignment horizontal="center" vertical="center"/>
    </xf>
    <xf numFmtId="0" fontId="42" fillId="0" borderId="26" applyFont="1" applyFill="1" applyBorder="1" applyAlignment="1">
      <alignment horizontal="center" vertical="center"/>
    </xf>
    <xf numFmtId="0" fontId="42" fillId="0" borderId="32" applyFont="1" applyFill="1" applyBorder="1" applyAlignment="1">
      <alignment horizontal="center" vertical="center"/>
    </xf>
    <xf numFmtId="0" fontId="42" fillId="0" borderId="27" applyFont="1" applyFill="1" applyBorder="1" applyAlignment="1">
      <alignment horizontal="center" vertical="center"/>
    </xf>
    <xf numFmtId="0" fontId="89" fillId="0" borderId="32" applyFont="1" applyFill="1" applyBorder="1" applyAlignment="1">
      <alignment horizontal="center" vertical="center"/>
    </xf>
    <xf numFmtId="0" fontId="89" fillId="0" borderId="27" applyFont="1" applyFill="1" applyBorder="1" applyAlignment="1">
      <alignment horizontal="center" vertical="center"/>
    </xf>
    <xf numFmtId="164" fontId="51" fillId="30" borderId="0" applyNumberFormat="1" applyFont="1" applyFill="1" applyAlignment="1">
      <alignment horizontal="right"/>
    </xf>
    <xf numFmtId="0" fontId="45" fillId="0" borderId="0" applyFont="1" applyFill="1" applyBorder="1" applyAlignment="1">
      <alignment horizontal="center"/>
    </xf>
    <xf numFmtId="0" fontId="89" fillId="0" borderId="0" applyFont="1" applyFill="1"/>
    <xf numFmtId="0" fontId="42" fillId="0" borderId="28" applyFont="1" applyFill="1" applyBorder="1" applyAlignment="1">
      <alignment horizontal="center" vertical="center" wrapText="1"/>
    </xf>
    <xf numFmtId="0" fontId="42" fillId="0" borderId="0" applyFont="1" applyFill="1" applyBorder="1" applyAlignment="1">
      <alignment horizontal="center" vertical="center" wrapText="1"/>
    </xf>
    <xf numFmtId="0" fontId="42" fillId="0" borderId="29" applyFont="1" applyFill="1" applyBorder="1" applyAlignment="1">
      <alignment horizontal="center" vertical="center" wrapText="1"/>
    </xf>
    <xf numFmtId="0" fontId="42" fillId="0" borderId="28" applyFont="1" applyFill="1" applyBorder="1" applyAlignment="1">
      <alignment horizontal="center" vertical="center"/>
    </xf>
    <xf numFmtId="0" fontId="42" fillId="0" borderId="0" applyFont="1" applyFill="1" applyBorder="1" applyAlignment="1">
      <alignment horizontal="center" vertical="center"/>
    </xf>
    <xf numFmtId="0" fontId="42" fillId="0" borderId="29" applyFont="1" applyFill="1" applyBorder="1" applyAlignment="1">
      <alignment horizontal="center" vertical="center"/>
    </xf>
    <xf numFmtId="0" fontId="89" fillId="0" borderId="0" applyFont="1" applyFill="1" applyBorder="1" applyAlignment="1">
      <alignment horizontal="center" vertical="center"/>
    </xf>
    <xf numFmtId="0" fontId="89" fillId="0" borderId="29" applyFont="1" applyFill="1" applyBorder="1" applyAlignment="1">
      <alignment horizontal="center" vertical="center"/>
    </xf>
    <xf numFmtId="0" fontId="43" fillId="36" borderId="34" applyFont="1" applyFill="1" applyBorder="1" applyAlignment="1">
      <alignment horizontal="center"/>
    </xf>
    <xf numFmtId="0" fontId="43" fillId="36" borderId="35" applyFont="1" applyFill="1" applyBorder="1" applyAlignment="1">
      <alignment horizontal="center"/>
    </xf>
    <xf numFmtId="0" fontId="43" fillId="36" borderId="36" applyFont="1" applyFill="1" applyBorder="1" applyAlignment="1">
      <alignment horizontal="center"/>
    </xf>
    <xf numFmtId="0" fontId="84" fillId="0" borderId="0" applyNumberFormat="1" applyFont="1" applyFill="1" applyAlignment="1">
      <alignment horizontal="left" wrapText="1"/>
    </xf>
    <xf numFmtId="0" fontId="44" fillId="30" borderId="49" applyFont="1" applyFill="1" applyBorder="1" applyAlignment="1">
      <alignment horizontal="center"/>
    </xf>
    <xf numFmtId="0" fontId="44" fillId="30" borderId="51" applyFont="1" applyFill="1" applyBorder="1" applyAlignment="1">
      <alignment horizontal="center"/>
    </xf>
    <xf numFmtId="0" fontId="44" fillId="30" borderId="0" applyFont="1" applyFill="1" applyAlignment="1">
      <alignment horizontal="right"/>
    </xf>
    <xf numFmtId="0" fontId="49" fillId="36" borderId="26" applyFont="1" applyFill="1" applyBorder="1"/>
    <xf numFmtId="0" fontId="49" fillId="36" borderId="27" applyFont="1" applyFill="1" applyBorder="1"/>
    <xf numFmtId="0" fontId="49" fillId="36" borderId="34" applyFont="1" applyFill="1" applyBorder="1" applyAlignment="1">
      <alignment horizontal="center"/>
    </xf>
    <xf numFmtId="0" fontId="49" fillId="36" borderId="35" applyFont="1" applyFill="1" applyBorder="1" applyAlignment="1">
      <alignment horizontal="center"/>
    </xf>
    <xf numFmtId="0" fontId="49" fillId="36" borderId="36" applyFont="1" applyFill="1" applyBorder="1" applyAlignment="1">
      <alignment horizontal="center"/>
    </xf>
    <xf numFmtId="0" fontId="44" fillId="30" borderId="34" applyFont="1" applyFill="1" applyBorder="1" applyAlignment="1">
      <alignment horizontal="center"/>
    </xf>
    <xf numFmtId="0" fontId="44" fillId="30" borderId="36" applyFont="1" applyFill="1" applyBorder="1" applyAlignment="1">
      <alignment horizontal="center"/>
    </xf>
    <xf numFmtId="0" fontId="84" fillId="0" borderId="0" applyNumberFormat="1" applyFont="1" applyFill="1" applyBorder="1" applyAlignment="1">
      <alignment horizontal="left" wrapText="1"/>
    </xf>
    <xf numFmtId="0" fontId="25" fillId="36" borderId="39" applyFont="1" applyFill="1" applyBorder="1" applyAlignment="1">
      <alignment horizontal="center" vertical="center"/>
    </xf>
    <xf numFmtId="0" fontId="44" fillId="0" borderId="0" applyFont="1" applyFill="1" applyAlignment="1">
      <alignment horizontal="right"/>
    </xf>
    <xf numFmtId="164" fontId="51" fillId="30" borderId="0" applyNumberFormat="1" applyFont="1" applyFill="1" applyAlignment="1">
      <alignment horizontal="right"/>
    </xf>
    <xf numFmtId="0" fontId="0" fillId="0" borderId="34" applyFont="1" applyFill="1" applyBorder="1" applyAlignment="1">
      <alignment horizontal="center"/>
    </xf>
    <xf numFmtId="0" fontId="0" fillId="0" borderId="36" applyFont="1" applyFill="1" applyBorder="1" applyAlignment="1">
      <alignment horizontal="center"/>
    </xf>
    <xf numFmtId="0" fontId="0" fillId="34" borderId="34" applyFont="1" applyFill="1" applyBorder="1" applyAlignment="1">
      <alignment horizontal="center"/>
    </xf>
    <xf numFmtId="0" fontId="0" fillId="34" borderId="36" applyFont="1" applyFill="1" applyBorder="1" applyAlignment="1">
      <alignment horizontal="center"/>
    </xf>
    <xf numFmtId="0" fontId="40" fillId="30" borderId="0" applyFont="1" applyFill="1" applyAlignment="1">
      <alignment horizontal="center"/>
    </xf>
    <xf numFmtId="0" fontId="0" fillId="0" borderId="0" applyFont="1" applyFill="1"/>
    <xf numFmtId="49" fontId="52" fillId="36" borderId="34" applyNumberFormat="1" applyFont="1" applyFill="1" applyBorder="1" applyAlignment="1">
      <alignment horizontal="center" vertical="center"/>
    </xf>
    <xf numFmtId="49" fontId="0" fillId="36" borderId="35" applyNumberFormat="1" applyFont="1" applyFill="1" applyBorder="1" applyAlignment="1">
      <alignment horizontal="center" vertical="center"/>
    </xf>
    <xf numFmtId="49" fontId="0" fillId="36" borderId="36" applyNumberFormat="1" applyFont="1" applyFill="1" applyBorder="1" applyAlignment="1">
      <alignment horizontal="center" vertical="center"/>
    </xf>
    <xf numFmtId="0" fontId="52" fillId="36" borderId="34" applyFont="1" applyFill="1" applyBorder="1" applyAlignment="1">
      <alignment horizontal="center" vertical="center"/>
    </xf>
    <xf numFmtId="0" fontId="0" fillId="36" borderId="35" applyFont="1" applyFill="1" applyBorder="1" applyAlignment="1">
      <alignment horizontal="center" vertical="center"/>
    </xf>
    <xf numFmtId="0" fontId="0" fillId="36" borderId="33" applyFont="1" applyFill="1" applyBorder="1" applyAlignment="1">
      <alignment horizontal="center" vertical="center"/>
    </xf>
    <xf numFmtId="0" fontId="0" fillId="36" borderId="31" applyFont="1" applyFill="1" applyBorder="1" applyAlignment="1">
      <alignment horizontal="center" vertical="center"/>
    </xf>
    <xf numFmtId="0" fontId="89" fillId="30" borderId="0" applyFont="1" applyFill="1"/>
    <xf numFmtId="1" fontId="84" fillId="0" borderId="0" applyNumberFormat="1" applyFont="1" applyFill="1" applyAlignment="1">
      <alignment horizontal="left" wrapText="1"/>
    </xf>
    <xf numFmtId="166" fontId="53" fillId="36" borderId="34" applyNumberFormat="1" applyFont="1" applyFill="1" applyBorder="1" applyAlignment="1">
      <alignment horizontal="center"/>
    </xf>
    <xf numFmtId="166" fontId="53" fillId="36" borderId="35" applyNumberFormat="1" applyFont="1" applyFill="1" applyBorder="1" applyAlignment="1">
      <alignment horizontal="center"/>
    </xf>
    <xf numFmtId="166" fontId="53" fillId="36" borderId="36" applyNumberFormat="1" applyFont="1" applyFill="1" applyBorder="1" applyAlignment="1">
      <alignment horizontal="center"/>
    </xf>
    <xf numFmtId="0" fontId="20" fillId="0" borderId="34" applyFont="1" applyFill="1" applyBorder="1" applyAlignment="1">
      <alignment horizontal="center"/>
    </xf>
    <xf numFmtId="0" fontId="20" fillId="0" borderId="35" applyFont="1" applyFill="1" applyBorder="1" applyAlignment="1">
      <alignment horizontal="center"/>
    </xf>
    <xf numFmtId="0" fontId="20" fillId="0" borderId="36" applyFont="1" applyFill="1" applyBorder="1" applyAlignment="1">
      <alignment horizontal="center"/>
    </xf>
    <xf numFmtId="0" fontId="52" fillId="36" borderId="34" applyFont="1" applyFill="1" applyBorder="1"/>
    <xf numFmtId="0" fontId="52" fillId="36" borderId="35" applyFont="1" applyFill="1" applyBorder="1"/>
    <xf numFmtId="0" fontId="52" fillId="36" borderId="36" applyFont="1" applyFill="1" applyBorder="1"/>
    <xf numFmtId="0" fontId="44" fillId="0" borderId="34" applyFont="1" applyFill="1" applyBorder="1" applyAlignment="1">
      <alignment horizontal="center" vertical="center" wrapText="1"/>
    </xf>
    <xf numFmtId="0" fontId="89" fillId="0" borderId="36" applyFont="1" applyFill="1" applyBorder="1" applyAlignment="1">
      <alignment horizontal="center" vertical="center" wrapText="1"/>
    </xf>
    <xf numFmtId="0" fontId="52" fillId="36" borderId="34" applyFont="1" applyFill="1" applyBorder="1" applyAlignment="1">
      <alignment horizontal="left"/>
    </xf>
    <xf numFmtId="0" fontId="52" fillId="36" borderId="35" applyFont="1" applyFill="1" applyBorder="1" applyAlignment="1">
      <alignment horizontal="left"/>
    </xf>
    <xf numFmtId="0" fontId="52" fillId="36" borderId="36" applyFont="1" applyFill="1" applyBorder="1" applyAlignment="1">
      <alignment horizontal="left"/>
    </xf>
    <xf numFmtId="164" fontId="89" fillId="30" borderId="0" applyNumberFormat="1" applyFont="1" applyFill="1" applyAlignment="1">
      <alignment horizontal="right"/>
    </xf>
    <xf numFmtId="166" fontId="53" fillId="36" borderId="26" applyNumberFormat="1" applyFont="1" applyFill="1" applyBorder="1" applyAlignment="1">
      <alignment horizontal="center"/>
    </xf>
    <xf numFmtId="166" fontId="53" fillId="36" borderId="32" applyNumberFormat="1" applyFont="1" applyFill="1" applyBorder="1" applyAlignment="1">
      <alignment horizontal="center"/>
    </xf>
    <xf numFmtId="166" fontId="53" fillId="36" borderId="27" applyNumberFormat="1" applyFont="1" applyFill="1" applyBorder="1" applyAlignment="1">
      <alignment horizontal="center"/>
    </xf>
    <xf numFmtId="0" fontId="52" fillId="36" borderId="26" applyFont="1" applyFill="1" applyBorder="1" applyAlignment="1">
      <alignment horizontal="left"/>
    </xf>
    <xf numFmtId="0" fontId="52" fillId="36" borderId="32" applyFont="1" applyFill="1" applyBorder="1" applyAlignment="1">
      <alignment horizontal="left"/>
    </xf>
    <xf numFmtId="0" fontId="52" fillId="36" borderId="27" applyFont="1" applyFill="1" applyBorder="1" applyAlignment="1">
      <alignment horizontal="left"/>
    </xf>
    <xf numFmtId="0" fontId="52" fillId="36" borderId="26" applyFont="1" applyFill="1" applyBorder="1"/>
    <xf numFmtId="0" fontId="52" fillId="36" borderId="32" applyFont="1" applyFill="1" applyBorder="1"/>
    <xf numFmtId="0" fontId="52" fillId="36" borderId="27" applyFont="1" applyFill="1" applyBorder="1"/>
    <xf numFmtId="0" fontId="84" fillId="0" borderId="0" applyNumberFormat="1" applyFont="1" applyFill="1" applyAlignment="1">
      <alignment horizontal="left" wrapText="1"/>
    </xf>
    <xf numFmtId="0" fontId="89" fillId="0" borderId="0" applyFont="1" applyFill="1" applyAlignment="1">
      <alignment horizontal="right"/>
    </xf>
    <xf numFmtId="49" fontId="43" fillId="36" borderId="34" applyNumberFormat="1" applyFont="1" applyFill="1" applyBorder="1" applyAlignment="1">
      <alignment horizontal="center"/>
    </xf>
    <xf numFmtId="49" fontId="43" fillId="36" borderId="35" applyNumberFormat="1" applyFont="1" applyFill="1" applyBorder="1" applyAlignment="1">
      <alignment horizontal="center"/>
    </xf>
    <xf numFmtId="49" fontId="43" fillId="36" borderId="36" applyNumberFormat="1" applyFont="1" applyFill="1" applyBorder="1" applyAlignment="1">
      <alignment horizontal="center"/>
    </xf>
    <xf numFmtId="0" fontId="44" fillId="0" borderId="0" applyFont="1" applyFill="1" applyBorder="1" applyAlignment="1">
      <alignment horizontal="center" vertical="center" wrapText="1"/>
    </xf>
    <xf numFmtId="0" fontId="89" fillId="0" borderId="19" applyFont="1" applyFill="1" applyBorder="1" applyAlignment="1">
      <alignment horizontal="center" vertical="center" wrapText="1"/>
    </xf>
    <xf numFmtId="0" fontId="5" fillId="33" borderId="26" applyFont="1" applyFill="1" applyBorder="1"/>
    <xf numFmtId="0" fontId="5" fillId="33" borderId="27" applyFont="1" applyFill="1" applyBorder="1"/>
    <xf numFmtId="0" fontId="52" fillId="36" borderId="34" applyFont="1" applyFill="1" applyBorder="1" applyAlignment="1">
      <alignment horizontal="left"/>
    </xf>
    <xf numFmtId="0" fontId="52" fillId="36" borderId="35" applyFont="1" applyFill="1" applyBorder="1" applyAlignment="1">
      <alignment horizontal="left"/>
    </xf>
    <xf numFmtId="0" fontId="52" fillId="36" borderId="36" applyFont="1" applyFill="1" applyBorder="1" applyAlignment="1">
      <alignment horizontal="left"/>
    </xf>
    <xf numFmtId="0" fontId="5" fillId="0" borderId="28" applyFont="1" applyFill="1" applyBorder="1"/>
    <xf numFmtId="0" fontId="5" fillId="0" borderId="29" applyFont="1" applyFill="1" applyBorder="1"/>
    <xf numFmtId="0" fontId="5" fillId="0" borderId="34" applyFont="1" applyFill="1" applyBorder="1"/>
    <xf numFmtId="0" fontId="5" fillId="0" borderId="36" applyFont="1" applyFill="1" applyBorder="1"/>
    <xf numFmtId="0" fontId="5" fillId="33" borderId="28" applyFont="1" applyFill="1" applyBorder="1"/>
    <xf numFmtId="0" fontId="5" fillId="33" borderId="29" applyFont="1" applyFill="1" applyBorder="1"/>
    <xf numFmtId="0" fontId="5" fillId="33" borderId="30" applyFont="1" applyFill="1" applyBorder="1"/>
    <xf numFmtId="0" fontId="5" fillId="33" borderId="31" applyFont="1" applyFill="1" applyBorder="1"/>
    <xf numFmtId="0" fontId="5" fillId="0" borderId="26" applyFont="1" applyFill="1" applyBorder="1"/>
    <xf numFmtId="0" fontId="5" fillId="0" borderId="27" applyFont="1" applyFill="1" applyBorder="1"/>
    <xf numFmtId="0" fontId="52" fillId="36" borderId="26" applyFont="1" applyFill="1" applyBorder="1" applyAlignment="1">
      <alignment horizontal="left"/>
    </xf>
    <xf numFmtId="0" fontId="52" fillId="36" borderId="32" applyFont="1" applyFill="1" applyBorder="1" applyAlignment="1">
      <alignment horizontal="left"/>
    </xf>
    <xf numFmtId="0" fontId="52" fillId="36" borderId="27" applyFont="1" applyFill="1" applyBorder="1" applyAlignment="1">
      <alignment horizontal="left"/>
    </xf>
    <xf numFmtId="0" fontId="5" fillId="0" borderId="30" applyFont="1" applyFill="1" applyBorder="1"/>
    <xf numFmtId="0" fontId="5" fillId="0" borderId="31" applyFont="1" applyFill="1" applyBorder="1"/>
    <xf numFmtId="166" fontId="53" fillId="36" borderId="34" applyNumberFormat="1" applyFont="1" applyFill="1" applyBorder="1" applyAlignment="1">
      <alignment horizontal="center"/>
    </xf>
    <xf numFmtId="166" fontId="53" fillId="36" borderId="35" applyNumberFormat="1" applyFont="1" applyFill="1" applyBorder="1" applyAlignment="1">
      <alignment horizontal="center"/>
    </xf>
    <xf numFmtId="166" fontId="53" fillId="36" borderId="36" applyNumberFormat="1" applyFont="1" applyFill="1" applyBorder="1" applyAlignment="1">
      <alignment horizontal="center"/>
    </xf>
    <xf numFmtId="166" fontId="53" fillId="36" borderId="26" applyNumberFormat="1" applyFont="1" applyFill="1" applyBorder="1" applyAlignment="1">
      <alignment horizontal="center"/>
    </xf>
    <xf numFmtId="166" fontId="53" fillId="36" borderId="32" applyNumberFormat="1" applyFont="1" applyFill="1" applyBorder="1" applyAlignment="1">
      <alignment horizontal="center"/>
    </xf>
    <xf numFmtId="166" fontId="53" fillId="36" borderId="27" applyNumberFormat="1" applyFont="1" applyFill="1" applyBorder="1" applyAlignment="1">
      <alignment horizontal="center"/>
    </xf>
    <xf numFmtId="0" fontId="20" fillId="0" borderId="25" applyFont="1" applyFill="1" applyBorder="1" applyAlignment="1">
      <alignment horizontal="center"/>
    </xf>
    <xf numFmtId="0" fontId="20" fillId="0" borderId="53" applyFont="1" applyFill="1" applyBorder="1" applyAlignment="1">
      <alignment horizontal="center"/>
    </xf>
    <xf numFmtId="0" fontId="0" fillId="0" borderId="0" applyFont="1" applyFill="1"/>
    <xf numFmtId="0" fontId="0" fillId="0" borderId="0" applyFont="1" applyFill="1" applyBorder="1" applyAlignment="1">
      <alignment horizontal="left" vertical="center"/>
    </xf>
    <xf numFmtId="170" fontId="0" fillId="0" borderId="0" applyNumberFormat="1" applyFont="1" applyFill="1" applyBorder="1" applyAlignment="1">
      <alignment horizontal="left" vertical="center"/>
    </xf>
    <xf numFmtId="0" fontId="0" fillId="0" borderId="0" applyFont="1" applyFill="1" applyAlignment="1">
      <alignment horizontal="center"/>
    </xf>
    <xf numFmtId="0" fontId="44" fillId="0" borderId="0" applyFont="1" applyFill="1" applyBorder="1"/>
    <xf numFmtId="0" fontId="83" fillId="0" borderId="0" applyFont="1" applyFill="1" applyBorder="1" applyAlignment="1">
      <alignment horizontal="center"/>
    </xf>
    <xf numFmtId="0" fontId="83" fillId="33" borderId="33" applyFont="1" applyFill="1" applyBorder="1" applyAlignment="1">
      <alignment horizontal="center"/>
    </xf>
    <xf numFmtId="0" fontId="83" fillId="33" borderId="31" applyFont="1" applyFill="1" applyBorder="1" applyAlignment="1">
      <alignment horizontal="center"/>
    </xf>
    <xf numFmtId="0" fontId="83" fillId="33" borderId="30" applyFont="1" applyFill="1" applyBorder="1" applyAlignment="1">
      <alignment horizontal="center"/>
    </xf>
    <xf numFmtId="0" fontId="83" fillId="33" borderId="0" applyFont="1" applyFill="1" applyBorder="1" applyAlignment="1">
      <alignment horizontal="center"/>
    </xf>
    <xf numFmtId="0" fontId="83" fillId="33" borderId="28" applyFont="1" applyFill="1" applyBorder="1" applyAlignment="1">
      <alignment horizontal="center"/>
    </xf>
    <xf numFmtId="0" fontId="83" fillId="0" borderId="29" applyFont="1" applyFill="1" applyBorder="1" applyAlignment="1">
      <alignment horizontal="center"/>
    </xf>
    <xf numFmtId="0" fontId="30" fillId="0" borderId="0" applyFont="1" applyFill="1" applyBorder="1" applyAlignment="1">
      <alignment horizontal="center"/>
    </xf>
    <xf numFmtId="0" fontId="83" fillId="33" borderId="29" applyFont="1" applyFill="1" applyBorder="1" applyAlignment="1">
      <alignment horizontal="center"/>
    </xf>
    <xf numFmtId="0" fontId="83" fillId="0" borderId="32" applyFont="1" applyFill="1" applyBorder="1" applyAlignment="1">
      <alignment horizontal="center"/>
    </xf>
    <xf numFmtId="0" fontId="83" fillId="0" borderId="26" applyFont="1" applyFill="1" applyBorder="1" applyAlignment="1">
      <alignment horizontal="center"/>
    </xf>
    <xf numFmtId="0" fontId="40" fillId="0" borderId="0" applyFont="1" applyFill="1" applyAlignment="1">
      <alignment horizontal="center"/>
    </xf>
    <xf numFmtId="0" fontId="83" fillId="0" borderId="27" applyFont="1" applyFill="1" applyBorder="1" applyAlignment="1">
      <alignment horizontal="center"/>
    </xf>
    <xf numFmtId="0" fontId="83" fillId="0" borderId="28" applyFont="1" applyFill="1" applyBorder="1" applyAlignment="1">
      <alignment horizontal="center"/>
    </xf>
    <xf numFmtId="0" fontId="83" fillId="0" borderId="0" applyNumberFormat="1" applyFont="1" applyFill="1" applyAlignment="1">
      <alignment horizontal="left" wrapText="1"/>
    </xf>
    <xf numFmtId="0" fontId="83" fillId="33" borderId="0" applyFont="1" applyFill="1" applyBorder="1" applyAlignment="1">
      <alignment horizontal="center"/>
    </xf>
    <xf numFmtId="0" fontId="83" fillId="33" borderId="29" applyFont="1" applyFill="1" applyBorder="1" applyAlignment="1">
      <alignment horizontal="center"/>
    </xf>
    <xf numFmtId="0" fontId="83" fillId="0" borderId="0" applyFont="1" applyFill="1" applyBorder="1" applyAlignment="1">
      <alignment horizontal="center"/>
    </xf>
    <xf numFmtId="0" fontId="83" fillId="0" borderId="29" applyFont="1" applyFill="1" applyBorder="1" applyAlignment="1">
      <alignment horizontal="center"/>
    </xf>
    <xf numFmtId="0" fontId="83" fillId="0" borderId="28" applyFont="1" applyFill="1" applyBorder="1" applyAlignment="1">
      <alignment horizontal="center"/>
    </xf>
    <xf numFmtId="0" fontId="83" fillId="0" borderId="32" applyFont="1" applyFill="1" applyBorder="1" applyAlignment="1">
      <alignment horizontal="center"/>
    </xf>
    <xf numFmtId="0" fontId="83" fillId="0" borderId="27" applyFont="1" applyFill="1" applyBorder="1" applyAlignment="1">
      <alignment horizontal="center"/>
    </xf>
    <xf numFmtId="0" fontId="40" fillId="0" borderId="0" applyFont="1" applyFill="1" applyAlignment="1">
      <alignment horizontal="center"/>
    </xf>
    <xf numFmtId="0" fontId="30" fillId="0" borderId="0" applyFont="1" applyFill="1" applyBorder="1" applyAlignment="1">
      <alignment horizontal="center"/>
    </xf>
    <xf numFmtId="0" fontId="83" fillId="33" borderId="28" applyFont="1" applyFill="1" applyBorder="1" applyAlignment="1">
      <alignment horizontal="center"/>
    </xf>
    <xf numFmtId="0" fontId="83" fillId="0" borderId="26" applyFont="1" applyFill="1" applyBorder="1" applyAlignment="1">
      <alignment horizontal="center"/>
    </xf>
    <xf numFmtId="0" fontId="83" fillId="33" borderId="30" applyFont="1" applyFill="1" applyBorder="1" applyAlignment="1">
      <alignment horizontal="center"/>
    </xf>
    <xf numFmtId="0" fontId="83" fillId="33" borderId="33" applyFont="1" applyFill="1" applyBorder="1" applyAlignment="1">
      <alignment horizontal="center"/>
    </xf>
    <xf numFmtId="0" fontId="83" fillId="33" borderId="31" applyFont="1" applyFill="1" applyBorder="1" applyAlignment="1">
      <alignment horizontal="center"/>
    </xf>
    <xf numFmtId="164" fontId="0" fillId="30" borderId="0" applyNumberFormat="1" applyFont="1" applyFill="1"/>
    <xf numFmtId="0" fontId="0" fillId="30" borderId="0" applyFont="1" applyFill="1"/>
    <xf numFmtId="0" fontId="0" fillId="30" borderId="0" applyFont="1" applyFill="1" applyAlignment="1">
      <alignment horizontal="center"/>
    </xf>
    <xf numFmtId="0" fontId="5" fillId="0" borderId="0" applyFont="1" applyFill="1" applyAlignment="1">
      <alignment horizontal="left" vertical="top" wrapText="1"/>
    </xf>
    <xf numFmtId="0" fontId="5" fillId="0" borderId="0" applyFont="1" applyFill="1" applyAlignment="1">
      <alignment horizontal="left"/>
    </xf>
    <xf numFmtId="0" fontId="5" fillId="0" borderId="0" applyFont="1" applyFill="1" applyAlignment="1">
      <alignment horizontal="left" vertical="top"/>
    </xf>
    <xf numFmtId="0" fontId="87" fillId="37" borderId="0" applyFont="1" applyFill="1" applyBorder="1" applyAlignment="1">
      <alignment horizontal="left"/>
    </xf>
    <xf numFmtId="164" fontId="89" fillId="30" borderId="0" applyNumberFormat="1" applyFont="1" applyFill="1" applyBorder="1"/>
    <xf numFmtId="0" fontId="89" fillId="30" borderId="0" applyFont="1" applyFill="1" applyBorder="1" applyAlignment="1">
      <alignment horizontal="left"/>
    </xf>
    <xf numFmtId="49" fontId="53" fillId="36" borderId="34" applyNumberFormat="1" applyFont="1" applyFill="1" applyBorder="1" applyAlignment="1">
      <alignment horizontal="center"/>
    </xf>
    <xf numFmtId="49" fontId="53" fillId="36" borderId="7" applyNumberFormat="1" applyFont="1" applyFill="1" applyBorder="1" applyAlignment="1">
      <alignment horizontal="center"/>
    </xf>
    <xf numFmtId="0" fontId="40" fillId="30" borderId="0" applyFont="1" applyFill="1" applyBorder="1" applyAlignment="1">
      <alignment horizontal="center"/>
    </xf>
    <xf numFmtId="0" fontId="84" fillId="30" borderId="0" applyNumberFormat="1" applyFont="1" applyFill="1" applyBorder="1" applyAlignment="1">
      <alignment horizontal="left" wrapText="1"/>
    </xf>
    <xf numFmtId="0" fontId="89" fillId="30" borderId="0" applyFont="1" applyFill="1" applyBorder="1" applyAlignment="1">
      <alignment vertical="center"/>
    </xf>
    <xf numFmtId="164" fontId="89" fillId="30" borderId="0" applyNumberFormat="1" applyFont="1" applyFill="1" applyBorder="1" applyAlignment="1">
      <alignment vertical="center"/>
    </xf>
    <xf numFmtId="0" fontId="89" fillId="0" borderId="38" applyFont="1" applyFill="1" applyBorder="1"/>
    <xf numFmtId="0" fontId="89" fillId="33" borderId="38" applyFont="1" applyFill="1" applyBorder="1"/>
    <xf numFmtId="0" fontId="44" fillId="0" borderId="7" applyFont="1" applyFill="1" applyBorder="1" applyAlignment="1">
      <alignment horizontal="center" vertical="center" wrapText="1"/>
    </xf>
    <xf numFmtId="0" fontId="49" fillId="36" borderId="7" applyFont="1" applyFill="1" applyBorder="1" applyAlignment="1">
      <alignment horizontal="center" vertical="center"/>
    </xf>
    <xf numFmtId="0" fontId="44" fillId="30" borderId="36" applyFont="1" applyFill="1" applyBorder="1" applyAlignment="1">
      <alignment horizontal="center" vertical="center" wrapText="1"/>
    </xf>
    <xf numFmtId="0" fontId="0" fillId="33" borderId="38" applyFont="1" applyFill="1" applyBorder="1"/>
    <xf numFmtId="0" fontId="89" fillId="33" borderId="39" applyFont="1" applyFill="1" applyBorder="1"/>
    <xf numFmtId="1" fontId="89" fillId="33" borderId="7" applyNumberFormat="1" applyFont="1" applyFill="1" applyBorder="1"/>
    <xf numFmtId="166" fontId="44" fillId="30" borderId="7" applyNumberFormat="1" applyFont="1" applyFill="1" applyBorder="1" applyAlignment="1">
      <alignment horizontal="center"/>
    </xf>
    <xf numFmtId="0" fontId="0" fillId="33" borderId="37" applyFont="1" applyFill="1" applyBorder="1"/>
    <xf numFmtId="0" fontId="44" fillId="0" borderId="36" applyFont="1" applyFill="1" applyBorder="1" applyAlignment="1">
      <alignment horizontal="center" vertical="center" wrapText="1"/>
    </xf>
    <xf numFmtId="0" fontId="44" fillId="0" borderId="54" applyFont="1" applyFill="1" applyBorder="1" applyAlignment="1">
      <alignment horizontal="center" vertical="center" wrapText="1"/>
    </xf>
    <xf numFmtId="0" fontId="44" fillId="30" borderId="54" applyFont="1" applyFill="1" applyBorder="1" applyAlignment="1">
      <alignment horizontal="center" vertical="center" wrapText="1"/>
    </xf>
    <xf numFmtId="0" fontId="49" fillId="36" borderId="37" applyFont="1" applyFill="1" applyBorder="1" applyAlignment="1">
      <alignment horizontal="center" vertical="center"/>
    </xf>
    <xf numFmtId="0" fontId="0" fillId="0" borderId="34" applyFont="1" applyFill="1" applyBorder="1" applyAlignment="1">
      <alignment horizontal="center" vertical="center" wrapText="1"/>
    </xf>
    <xf numFmtId="0" fontId="0" fillId="0" borderId="37" applyFont="1" applyFill="1" applyBorder="1" applyAlignment="1">
      <alignment horizontal="center" vertical="center" wrapText="1"/>
    </xf>
    <xf numFmtId="0" fontId="0" fillId="0" borderId="7" applyFont="1" applyFill="1" applyBorder="1" applyAlignment="1">
      <alignment horizontal="center" vertical="center" wrapText="1"/>
    </xf>
    <xf numFmtId="0" fontId="42" fillId="0" borderId="37" applyFont="1" applyFill="1" applyBorder="1" applyAlignment="1">
      <alignment horizontal="center" vertical="center"/>
    </xf>
    <xf numFmtId="0" fontId="42" fillId="0" borderId="37" applyFont="1" applyFill="1" applyBorder="1" applyAlignment="1">
      <alignment horizontal="center" vertical="center" wrapText="1"/>
    </xf>
    <xf numFmtId="0" fontId="44" fillId="0" borderId="0" applyFont="1" applyFill="1" applyBorder="1" applyAlignment="1">
      <alignment horizontal="right"/>
    </xf>
    <xf numFmtId="164" fontId="51" fillId="30" borderId="0" applyNumberFormat="1" applyFont="1" applyFill="1" applyBorder="1" applyAlignment="1">
      <alignment horizontal="right"/>
    </xf>
    <xf numFmtId="164" fontId="44" fillId="30" borderId="0" applyNumberFormat="1" applyFont="1" applyFill="1" applyBorder="1" applyAlignment="1">
      <alignment horizontal="right"/>
    </xf>
    <xf numFmtId="0" fontId="42" fillId="0" borderId="38" applyFont="1" applyFill="1" applyBorder="1" applyAlignment="1">
      <alignment horizontal="center" vertical="center"/>
    </xf>
    <xf numFmtId="0" fontId="42" fillId="0" borderId="38" applyFont="1" applyFill="1" applyBorder="1" applyAlignment="1">
      <alignment horizontal="center" vertical="center" wrapText="1"/>
    </xf>
    <xf numFmtId="0" fontId="43" fillId="36" borderId="7" applyFont="1" applyFill="1" applyBorder="1" applyAlignment="1">
      <alignment horizontal="center"/>
    </xf>
    <xf numFmtId="0" fontId="44" fillId="30" borderId="0" applyFont="1" applyFill="1" applyBorder="1" applyAlignment="1">
      <alignment horizontal="right"/>
    </xf>
    <xf numFmtId="0" fontId="49" fillId="36" borderId="7" applyFont="1" applyFill="1" applyBorder="1" applyAlignment="1">
      <alignment horizontal="center"/>
    </xf>
    <xf numFmtId="0" fontId="44" fillId="30" borderId="7" applyFont="1" applyFill="1" applyBorder="1" applyAlignment="1">
      <alignment horizontal="center"/>
    </xf>
    <xf numFmtId="0" fontId="25" fillId="36" borderId="7" applyFont="1" applyFill="1" applyBorder="1" applyAlignment="1">
      <alignment horizontal="center" vertical="center"/>
    </xf>
    <xf numFmtId="0" fontId="0" fillId="0" borderId="7" applyFont="1" applyFill="1" applyBorder="1" applyAlignment="1">
      <alignment horizontal="center"/>
    </xf>
    <xf numFmtId="0" fontId="0" fillId="34" borderId="7" applyFont="1" applyFill="1" applyBorder="1" applyAlignment="1">
      <alignment horizontal="center"/>
    </xf>
    <xf numFmtId="49" fontId="49" fillId="36" borderId="34" applyNumberFormat="1" applyFont="1" applyFill="1" applyBorder="1" applyAlignment="1">
      <alignment horizontal="center" vertical="center"/>
    </xf>
    <xf numFmtId="49" fontId="49" fillId="36" borderId="7" applyNumberFormat="1" applyFont="1" applyFill="1" applyBorder="1" applyAlignment="1">
      <alignment horizontal="center" vertical="center"/>
    </xf>
    <xf numFmtId="0" fontId="49" fillId="36" borderId="34" applyFont="1" applyFill="1" applyBorder="1" applyAlignment="1">
      <alignment horizontal="center" vertical="center"/>
    </xf>
    <xf numFmtId="164" fontId="89" fillId="30" borderId="0" applyNumberFormat="1" applyFont="1" applyFill="1" applyBorder="1" applyAlignment="1">
      <alignment horizontal="right"/>
    </xf>
    <xf numFmtId="1" fontId="84" fillId="0" borderId="0" applyNumberFormat="1" applyFont="1" applyFill="1" applyBorder="1" applyAlignment="1">
      <alignment horizontal="left" wrapText="1"/>
    </xf>
    <xf numFmtId="166" fontId="53" fillId="36" borderId="7" applyNumberFormat="1" applyFont="1" applyFill="1" applyBorder="1" applyAlignment="1">
      <alignment horizontal="center"/>
    </xf>
    <xf numFmtId="0" fontId="52" fillId="36" borderId="7" applyFont="1" applyFill="1" applyBorder="1"/>
    <xf numFmtId="0" fontId="52" fillId="36" borderId="7" applyFont="1" applyFill="1" applyBorder="1" applyAlignment="1">
      <alignment horizontal="left"/>
    </xf>
    <xf numFmtId="166" fontId="53" fillId="36" borderId="37" applyNumberFormat="1" applyFont="1" applyFill="1" applyBorder="1" applyAlignment="1">
      <alignment horizontal="center"/>
    </xf>
    <xf numFmtId="0" fontId="52" fillId="36" borderId="37" applyFont="1" applyFill="1" applyBorder="1" applyAlignment="1">
      <alignment horizontal="left"/>
    </xf>
    <xf numFmtId="0" fontId="52" fillId="36" borderId="37" applyFont="1" applyFill="1" applyBorder="1"/>
    <xf numFmtId="0" fontId="5" fillId="0" borderId="38" applyFont="1" applyFill="1" applyBorder="1"/>
    <xf numFmtId="0" fontId="5" fillId="0" borderId="7" applyFont="1" applyFill="1" applyBorder="1"/>
    <xf numFmtId="0" fontId="5" fillId="0" borderId="37" applyFont="1" applyFill="1" applyBorder="1"/>
    <xf numFmtId="0" fontId="5" fillId="0" borderId="39" applyFont="1" applyFill="1" applyBorder="1"/>
    <xf numFmtId="0" fontId="5" fillId="33" borderId="39" applyFont="1" applyFill="1" applyBorder="1"/>
    <xf numFmtId="0" fontId="5" fillId="33" borderId="37" applyFont="1" applyFill="1" applyBorder="1"/>
    <xf numFmtId="0" fontId="5" fillId="33" borderId="38" applyFont="1" applyFill="1" applyBorder="1"/>
    <xf numFmtId="49" fontId="43" fillId="36" borderId="7" applyNumberFormat="1" applyFont="1" applyFill="1" applyBorder="1" applyAlignment="1">
      <alignment horizontal="center"/>
    </xf>
    <xf numFmtId="0" fontId="44" fillId="0" borderId="19" applyFont="1" applyFill="1" applyBorder="1" applyAlignment="1">
      <alignment horizontal="center" vertical="center" wrapText="1"/>
    </xf>
    <xf numFmtId="0" fontId="83" fillId="0" borderId="0" applyNumberFormat="1" applyFont="1" applyFill="1" applyBorder="1" applyAlignment="1">
      <alignment horizontal="left" wrapText="1"/>
    </xf>
    <xf numFmtId="0" fontId="40" fillId="0" borderId="0" applyFont="1" applyFill="1" applyBorder="1" applyAlignment="1">
      <alignment horizontal="center"/>
    </xf>
    <xf numFmtId="164" fontId="0" fillId="30" borderId="0" applyNumberFormat="1" applyFont="1" applyFill="1" applyBorder="1"/>
    <xf numFmtId="0" fontId="5" fillId="0" borderId="0" applyFont="1" applyFill="1" applyBorder="1" applyAlignment="1">
      <alignment horizontal="left" vertical="top" wrapText="1"/>
    </xf>
    <xf numFmtId="0" fontId="5" fillId="0" borderId="0" applyFont="1" applyFill="1" applyBorder="1" applyAlignment="1">
      <alignment horizontal="left"/>
    </xf>
    <xf numFmtId="0" fontId="5" fillId="0" borderId="0" applyFont="1" applyFill="1" applyBorder="1" applyAlignment="1">
      <alignment horizontal="left" vertical="top"/>
    </xf>
    <xf numFmtId="0" borderId="0"/>
    <xf numFmtId="0" fontId="104" fillId="36" borderId="55" applyFont="1" applyFill="1" applyBorder="1" applyAlignment="1">
      <alignment horizontal="center" vertical="bottom"/>
    </xf>
    <xf numFmtId="0" fontId="104" fillId="36" borderId="56" applyFont="1" applyFill="1" applyBorder="1" applyAlignment="1">
      <alignment horizontal="center" vertical="bottom"/>
    </xf>
    <xf numFmtId="0" fontId="104" fillId="36" borderId="57" applyFont="1" applyFill="1" applyBorder="1" applyAlignment="1">
      <alignment horizontal="center" vertical="bottom"/>
    </xf>
    <xf numFmtId="0" fontId="104" fillId="36" borderId="58" applyFont="1" applyFill="1" applyBorder="1" applyAlignment="1">
      <alignment horizontal="center" vertical="bottom"/>
    </xf>
    <xf numFmtId="0" fontId="0" fillId="0" borderId="59" applyFont="1" applyFill="1" applyBorder="1" applyAlignment="1">
      <alignment horizontal="left" vertical="center"/>
    </xf>
    <xf numFmtId="0" fontId="105" fillId="38" borderId="60" applyFont="1" applyFill="1" applyBorder="1" applyAlignment="1">
      <alignment horizontal="right" vertical="center"/>
    </xf>
    <xf numFmtId="0" fontId="44" fillId="0" borderId="59" applyFont="1" applyFill="1" applyBorder="1" applyAlignment="1">
      <alignment horizontal="right"/>
    </xf>
    <xf numFmtId="164" fontId="89" fillId="30" borderId="59" applyNumberFormat="1" applyFont="1" applyFill="1" applyBorder="1"/>
    <xf numFmtId="164" fontId="51" fillId="30" borderId="59" applyNumberFormat="1" applyFont="1" applyFill="1" applyBorder="1" applyAlignment="1">
      <alignment horizontal="right"/>
    </xf>
    <xf numFmtId="0" fontId="45" fillId="0" borderId="59" applyFont="1" applyFill="1" applyBorder="1" applyAlignment="1">
      <alignment horizontal="center"/>
    </xf>
    <xf numFmtId="0" fontId="106" fillId="0" borderId="61" applyFont="1" applyFill="1" applyBorder="1" applyAlignment="1">
      <alignment horizontal="center" vertical="center"/>
    </xf>
    <xf numFmtId="0" fontId="42" fillId="0" borderId="62" applyFont="1" applyFill="1" applyBorder="1" applyAlignment="1">
      <alignment horizontal="center" vertical="center"/>
    </xf>
    <xf numFmtId="0" fontId="42" fillId="0" borderId="62" applyFont="1" applyFill="1" applyBorder="1" applyAlignment="1">
      <alignment horizontal="center" vertical="center" wrapText="1"/>
    </xf>
    <xf numFmtId="0" fontId="42" fillId="0" borderId="63" applyFont="1" applyFill="1" applyBorder="1" applyAlignment="1">
      <alignment horizontal="center"/>
    </xf>
    <xf numFmtId="166" fontId="89" fillId="30" borderId="64" applyNumberFormat="1" applyFont="1" applyFill="1" applyBorder="1" applyAlignment="1">
      <alignment horizontal="center"/>
    </xf>
    <xf numFmtId="166" fontId="89" fillId="33" borderId="65" applyNumberFormat="1" applyFont="1" applyFill="1" applyBorder="1" applyAlignment="1">
      <alignment horizontal="center"/>
    </xf>
    <xf numFmtId="166" fontId="89" fillId="30" borderId="65" applyNumberFormat="1" applyFont="1" applyFill="1" applyBorder="1" applyAlignment="1">
      <alignment horizontal="center"/>
    </xf>
    <xf numFmtId="166" fontId="89" fillId="33" borderId="63" applyNumberFormat="1" applyFont="1" applyFill="1" applyBorder="1" applyAlignment="1">
      <alignment horizontal="center"/>
    </xf>
    <xf numFmtId="2" fontId="89" fillId="30" borderId="64" applyNumberFormat="1" applyFont="1" applyFill="1" applyBorder="1" applyAlignment="1">
      <alignment horizontal="center"/>
    </xf>
    <xf numFmtId="2" fontId="89" fillId="33" borderId="65" applyNumberFormat="1" applyFont="1" applyFill="1" applyBorder="1" applyAlignment="1">
      <alignment horizontal="center"/>
    </xf>
    <xf numFmtId="0" fontId="107" fillId="38" borderId="66" applyFont="1" applyFill="1" applyBorder="1"/>
    <xf numFmtId="0" fontId="88" fillId="0" borderId="59" applyNumberFormat="1" applyFont="1" applyFill="1" applyBorder="1" applyAlignment="1">
      <alignment horizontal="left" wrapText="1"/>
    </xf>
    <xf numFmtId="0" fontId="108" fillId="39" borderId="0" applyFont="1" applyFill="1"/>
    <xf numFmtId="49" fontId="56" fillId="36" borderId="67" applyNumberFormat="1" applyFont="1" applyFill="1" applyBorder="1" applyAlignment="1">
      <alignment textRotation="90" wrapText="1"/>
    </xf>
    <xf numFmtId="0" fontId="109" fillId="38" borderId="60" applyFont="1" applyFill="1" applyBorder="1" applyAlignment="1">
      <alignment horizontal="left" vertical="center"/>
    </xf>
    <xf numFmtId="0" fontId="109" fillId="38" borderId="60" applyFont="1" applyFill="1" applyBorder="1" applyAlignment="1">
      <alignment horizontal="right" vertical="center"/>
    </xf>
    <xf numFmtId="0" fontId="110" fillId="38" borderId="68" applyFont="1" applyFill="1" applyBorder="1" applyAlignment="1">
      <alignment horizontal="center" vertical="center"/>
    </xf>
    <xf numFmtId="0" fontId="110" fillId="38" borderId="69" applyFont="1" applyFill="1" applyBorder="1" applyAlignment="1">
      <alignment horizontal="center" vertical="center"/>
    </xf>
    <xf numFmtId="0" fontId="110" fillId="38" borderId="70" applyFont="1" applyFill="1" applyBorder="1" applyAlignment="1">
      <alignment horizontal="center" vertical="center"/>
    </xf>
    <xf numFmtId="0" fontId="109" fillId="40" borderId="60" applyFont="1" applyFill="1" applyBorder="1" applyAlignment="1">
      <alignment horizontal="left" vertical="center"/>
    </xf>
    <xf numFmtId="0" fontId="109" fillId="40" borderId="60" applyFont="1" applyFill="1" applyBorder="1" applyAlignment="1">
      <alignment horizontal="right" vertical="center"/>
    </xf>
    <xf numFmtId="0" fontId="110" fillId="40" borderId="68" applyFont="1" applyFill="1" applyBorder="1" applyAlignment="1">
      <alignment horizontal="center" vertical="center"/>
    </xf>
    <xf numFmtId="0" fontId="110" fillId="40" borderId="69" applyFont="1" applyFill="1" applyBorder="1" applyAlignment="1">
      <alignment horizontal="center" vertical="center"/>
    </xf>
    <xf numFmtId="0" fontId="110" fillId="40" borderId="70" applyFont="1" applyFill="1" applyBorder="1" applyAlignment="1">
      <alignment horizontal="center" vertical="center"/>
    </xf>
    <xf numFmtId="0" fontId="111" fillId="0" borderId="0" applyFont="1" applyFill="1" applyBorder="1" applyAlignment="1">
      <alignment horizontal="left" vertical="center"/>
    </xf>
    <xf numFmtId="0" fontId="50" fillId="0" borderId="0" applyFont="1" applyFill="1" applyBorder="1" applyAlignment="1">
      <alignment horizontal="center" vertical="bottom"/>
    </xf>
    <xf numFmtId="0" fontId="89" fillId="30" borderId="59" applyFont="1" applyFill="1" applyBorder="1"/>
    <xf numFmtId="49" fontId="52" fillId="36" borderId="7" applyNumberFormat="1" applyFont="1" applyFill="1" applyBorder="1" applyAlignment="1">
      <alignment horizontal="center" vertical="center"/>
    </xf>
    <xf numFmtId="0" fontId="40" fillId="30" borderId="59" applyFont="1" applyFill="1" applyBorder="1" applyAlignment="1">
      <alignment horizontal="center"/>
    </xf>
    <xf numFmtId="0" fontId="52" fillId="36" borderId="7" applyFont="1" applyFill="1" applyBorder="1" applyAlignment="1">
      <alignment horizontal="center" vertical="center"/>
    </xf>
    <xf numFmtId="0" fontId="84" fillId="30" borderId="59" applyNumberFormat="1" applyFont="1" applyFill="1" applyBorder="1" applyAlignment="1">
      <alignment horizontal="left" wrapText="1"/>
    </xf>
    <xf numFmtId="164" fontId="89" fillId="30" borderId="59" applyNumberFormat="1" applyFont="1" applyFill="1" applyBorder="1" applyAlignment="1">
      <alignment horizontal="right"/>
    </xf>
    <xf numFmtId="1" fontId="84" fillId="0" borderId="59" applyNumberFormat="1" applyFont="1" applyFill="1" applyBorder="1" applyAlignment="1">
      <alignment horizontal="left" wrapText="1"/>
    </xf>
    <xf numFmtId="0" fontId="52" fillId="36" borderId="62" applyFont="1" applyFill="1" applyBorder="1" applyAlignment="1">
      <alignment horizontal="left"/>
    </xf>
    <xf numFmtId="166" fontId="53" fillId="36" borderId="62" applyNumberFormat="1" applyFont="1" applyFill="1" applyBorder="1" applyAlignment="1">
      <alignment horizontal="center"/>
    </xf>
    <xf numFmtId="0" fontId="52" fillId="36" borderId="62" applyFont="1" applyFill="1" applyBorder="1"/>
    <xf numFmtId="0" fontId="89" fillId="0" borderId="59" applyFont="1" applyFill="1" applyBorder="1" applyAlignment="1">
      <alignment horizontal="right"/>
    </xf>
    <xf numFmtId="0" fontId="44" fillId="0" borderId="71" applyFont="1" applyFill="1" applyBorder="1" applyAlignment="1">
      <alignment horizontal="center" vertical="center" wrapText="1"/>
    </xf>
    <xf numFmtId="0" fontId="5" fillId="0" borderId="62" applyFont="1" applyFill="1" applyBorder="1"/>
    <xf numFmtId="0" fontId="5" fillId="0" borderId="72" applyFont="1" applyFill="1" applyBorder="1"/>
    <xf numFmtId="0" fontId="5" fillId="0" borderId="73" applyFont="1" applyFill="1" applyBorder="1"/>
    <xf numFmtId="0" fontId="5" fillId="33" borderId="62" applyFont="1" applyFill="1" applyBorder="1"/>
    <xf numFmtId="0" fontId="5" fillId="33" borderId="72" applyFont="1" applyFill="1" applyBorder="1"/>
    <xf numFmtId="0" fontId="5" fillId="33" borderId="73" applyFont="1" applyFill="1" applyBorder="1"/>
    <xf numFmtId="0" fontId="84" fillId="0" borderId="59" applyNumberFormat="1" applyFont="1" applyFill="1" applyBorder="1" applyAlignment="1">
      <alignment horizontal="left" wrapText="1"/>
    </xf>
    <xf numFmtId="0" fontId="0" fillId="0" borderId="59" applyFont="1" applyFill="1" applyBorder="1"/>
    <xf numFmtId="0" fontId="40" fillId="0" borderId="59" applyFont="1" applyFill="1" applyBorder="1" applyAlignment="1">
      <alignment horizontal="center"/>
    </xf>
    <xf numFmtId="0" fontId="30" fillId="0" borderId="59" applyFont="1" applyFill="1" applyBorder="1" applyAlignment="1">
      <alignment horizontal="center"/>
    </xf>
    <xf numFmtId="0" fontId="83" fillId="0" borderId="74" applyFont="1" applyFill="1" applyBorder="1" applyAlignment="1">
      <alignment horizontal="center"/>
    </xf>
    <xf numFmtId="0" fontId="83" fillId="0" borderId="75" applyFont="1" applyFill="1" applyBorder="1" applyAlignment="1">
      <alignment horizontal="center"/>
    </xf>
    <xf numFmtId="0" fontId="83" fillId="0" borderId="76" applyFont="1" applyFill="1" applyBorder="1" applyAlignment="1">
      <alignment horizontal="center"/>
    </xf>
    <xf numFmtId="0" fontId="83" fillId="33" borderId="77" applyFont="1" applyFill="1" applyBorder="1" applyAlignment="1">
      <alignment horizontal="center"/>
    </xf>
    <xf numFmtId="0" fontId="83" fillId="33" borderId="59" applyFont="1" applyFill="1" applyBorder="1" applyAlignment="1">
      <alignment horizontal="center"/>
    </xf>
    <xf numFmtId="0" fontId="83" fillId="33" borderId="78" applyFont="1" applyFill="1" applyBorder="1" applyAlignment="1">
      <alignment horizontal="center"/>
    </xf>
    <xf numFmtId="0" fontId="83" fillId="0" borderId="77" applyFont="1" applyFill="1" applyBorder="1" applyAlignment="1">
      <alignment horizontal="center"/>
    </xf>
    <xf numFmtId="0" fontId="83" fillId="0" borderId="59" applyFont="1" applyFill="1" applyBorder="1" applyAlignment="1">
      <alignment horizontal="center"/>
    </xf>
    <xf numFmtId="0" fontId="83" fillId="0" borderId="78" applyFont="1" applyFill="1" applyBorder="1" applyAlignment="1">
      <alignment horizontal="center"/>
    </xf>
    <xf numFmtId="0" fontId="83" fillId="33" borderId="79" applyFont="1" applyFill="1" applyBorder="1" applyAlignment="1">
      <alignment horizontal="center"/>
    </xf>
    <xf numFmtId="0" fontId="83" fillId="33" borderId="80" applyFont="1" applyFill="1" applyBorder="1" applyAlignment="1">
      <alignment horizontal="center"/>
    </xf>
    <xf numFmtId="0" fontId="83" fillId="33" borderId="81" applyFont="1" applyFill="1" applyBorder="1" applyAlignment="1">
      <alignment horizontal="center"/>
    </xf>
    <xf numFmtId="0" fontId="0" fillId="0" borderId="59" applyFont="1" applyFill="1" applyBorder="1" applyAlignment="1">
      <alignment horizontal="center"/>
    </xf>
    <xf numFmtId="0" fontId="44" fillId="0" borderId="59" applyFont="1" applyFill="1" applyBorder="1"/>
    <xf numFmtId="0" fontId="112" fillId="38" borderId="68" applyFont="1" applyFill="1" applyBorder="1" applyAlignment="1">
      <alignment horizontal="center" vertical="center"/>
    </xf>
    <xf numFmtId="0" fontId="112" fillId="38" borderId="69" applyFont="1" applyFill="1" applyBorder="1" applyAlignment="1">
      <alignment horizontal="center" vertical="center"/>
    </xf>
    <xf numFmtId="0" fontId="112" fillId="38" borderId="70" applyFont="1" applyFill="1" applyBorder="1" applyAlignment="1">
      <alignment horizontal="center" vertical="center"/>
    </xf>
    <xf numFmtId="0" fontId="112" fillId="40" borderId="68" applyFont="1" applyFill="1" applyBorder="1" applyAlignment="1">
      <alignment horizontal="center" vertical="center"/>
    </xf>
    <xf numFmtId="0" fontId="112" fillId="40" borderId="69" applyFont="1" applyFill="1" applyBorder="1" applyAlignment="1">
      <alignment horizontal="center" vertical="center"/>
    </xf>
    <xf numFmtId="0" fontId="112" fillId="40" borderId="70" applyFont="1" applyFill="1" applyBorder="1" applyAlignment="1">
      <alignment horizontal="center" vertical="center"/>
    </xf>
    <xf numFmtId="170" fontId="0" fillId="0" borderId="59" applyNumberFormat="1" applyFont="1" applyFill="1" applyBorder="1" applyAlignment="1">
      <alignment horizontal="left" vertical="center"/>
    </xf>
    <xf numFmtId="0" fontId="89" fillId="0" borderId="0" applyFont="1" applyFill="1" applyBorder="1" applyAlignment="1">
      <alignment horizontal="center" vertical="bottom"/>
    </xf>
    <xf numFmtId="0" fontId="89" fillId="0" borderId="0" applyFont="1" applyFill="1" applyBorder="1" applyAlignment="1">
      <alignment horizontal="right" vertical="bottom"/>
    </xf>
    <xf numFmtId="0" fontId="83" fillId="0" borderId="59" applyNumberFormat="1" applyFont="1" applyFill="1" applyBorder="1" applyAlignment="1">
      <alignment horizontal="left" wrapText="1"/>
    </xf>
  </cellXfs>
  <cellStyles count="788">
    <cellStyle name="20% - Accent1" xfId="1" builtinId="30" customBuiltin="1"/>
    <cellStyle name="20% - Accent1 2" xfId="2"/>
    <cellStyle name="20% - Accent2" xfId="3" builtinId="34" customBuiltin="1"/>
    <cellStyle name="20% - Accent2 2" xfId="4"/>
    <cellStyle name="20% - Accent3" xfId="5" builtinId="38" customBuiltin="1"/>
    <cellStyle name="20% - Accent3 2" xfId="6"/>
    <cellStyle name="20% - Accent4" xfId="7" builtinId="42" customBuiltin="1"/>
    <cellStyle name="20% - Accent4 2" xfId="8"/>
    <cellStyle name="20% - Accent5" xfId="9" builtinId="46" customBuiltin="1"/>
    <cellStyle name="20% - Accent5 2" xfId="10"/>
    <cellStyle name="20% - Accent6" xfId="11" builtinId="50" customBuiltin="1"/>
    <cellStyle name="20% - Accent6 2" xfId="12"/>
    <cellStyle name="40% - Accent1" xfId="13" builtinId="31" customBuiltin="1"/>
    <cellStyle name="40% - Accent1 2" xfId="14"/>
    <cellStyle name="40% - Accent2" xfId="15" builtinId="35" customBuiltin="1"/>
    <cellStyle name="40% - Accent2 2" xfId="16"/>
    <cellStyle name="40% - Accent3" xfId="17" builtinId="39" customBuiltin="1"/>
    <cellStyle name="40% - Accent3 2" xfId="18"/>
    <cellStyle name="40% - Accent4" xfId="19" builtinId="43" customBuiltin="1"/>
    <cellStyle name="40% - Accent4 2" xfId="20"/>
    <cellStyle name="40% - Accent5" xfId="21" builtinId="47" customBuiltin="1"/>
    <cellStyle name="40% - Accent5 2" xfId="22"/>
    <cellStyle name="40% - Accent6" xfId="23" builtinId="51" customBuiltin="1"/>
    <cellStyle name="40% - Accent6 2" xfId="24"/>
    <cellStyle name="60% - Accent1" xfId="25" builtinId="32" customBuiltin="1"/>
    <cellStyle name="60% - Accent1 2" xfId="26"/>
    <cellStyle name="60% - Accent2" xfId="27" builtinId="36" customBuiltin="1"/>
    <cellStyle name="60% - Accent2 2" xfId="28"/>
    <cellStyle name="60% - Accent3" xfId="29" builtinId="40" customBuiltin="1"/>
    <cellStyle name="60% - Accent3 2" xfId="30"/>
    <cellStyle name="60% - Accent4" xfId="31" builtinId="44" customBuiltin="1"/>
    <cellStyle name="60% - Accent4 2" xfId="32"/>
    <cellStyle name="60% - Accent5" xfId="33" builtinId="48" customBuiltin="1"/>
    <cellStyle name="60% - Accent5 2" xfId="34"/>
    <cellStyle name="60% - Accent6" xfId="35" builtinId="52" customBuiltin="1"/>
    <cellStyle name="60% - Accent6 2" xfId="36"/>
    <cellStyle name="Accent1" xfId="37" builtinId="29" customBuiltin="1"/>
    <cellStyle name="Accent1 2" xfId="38"/>
    <cellStyle name="Accent2" xfId="39" builtinId="33" customBuiltin="1"/>
    <cellStyle name="Accent2 2" xfId="40"/>
    <cellStyle name="Accent3" xfId="41" builtinId="37" customBuiltin="1"/>
    <cellStyle name="Accent3 2" xfId="42"/>
    <cellStyle name="Accent4" xfId="43" builtinId="41" customBuiltin="1"/>
    <cellStyle name="Accent4 2" xfId="44"/>
    <cellStyle name="Accent5" xfId="45" builtinId="45" customBuiltin="1"/>
    <cellStyle name="Accent5 2" xfId="46"/>
    <cellStyle name="Accent6" xfId="47" builtinId="49" customBuiltin="1"/>
    <cellStyle name="Accent6 2" xfId="48"/>
    <cellStyle name="Bad" xfId="49" builtinId="27" customBuiltin="1"/>
    <cellStyle name="Bad 2" xfId="50"/>
    <cellStyle name="Calculation" xfId="51" builtinId="22" customBuiltin="1"/>
    <cellStyle name="Calculation 2" xfId="52"/>
    <cellStyle name="Check Cell" xfId="53" builtinId="23" customBuiltin="1"/>
    <cellStyle name="Check Cell 2" xfId="54"/>
    <cellStyle name="Comma" xfId="55" builtinId="3"/>
    <cellStyle name="Comma 2" xfId="56"/>
    <cellStyle name="Comma_Hyatt DBM Sample" xfId="57"/>
    <cellStyle name="Currency" xfId="58" builtinId="4"/>
    <cellStyle name="Currency 2" xfId="59"/>
    <cellStyle name="Explanatory Text" xfId="60" builtinId="53" customBuiltin="1"/>
    <cellStyle name="Explanatory Text 2" xfId="61"/>
    <cellStyle name="ExtStyle 0" xfId="62"/>
    <cellStyle name="ExtStyle 0 2" xfId="63"/>
    <cellStyle name="ExtStyle 0 3" xfId="64"/>
    <cellStyle name="ExtStyle 0 4" xfId="65"/>
    <cellStyle name="ExtStyle 16" xfId="66"/>
    <cellStyle name="ExtStyle 16 2" xfId="67"/>
    <cellStyle name="ExtStyle 16 3" xfId="68"/>
    <cellStyle name="ExtStyle 16 4" xfId="69"/>
    <cellStyle name="ExtStyle 17" xfId="70"/>
    <cellStyle name="ExtStyle 17 2" xfId="71"/>
    <cellStyle name="ExtStyle 17 3" xfId="72"/>
    <cellStyle name="ExtStyle 17 4" xfId="73"/>
    <cellStyle name="ExtStyle 18" xfId="74"/>
    <cellStyle name="ExtStyle 18 2" xfId="75"/>
    <cellStyle name="ExtStyle 18 3" xfId="76"/>
    <cellStyle name="ExtStyle 18 4" xfId="77"/>
    <cellStyle name="ExtStyle 19" xfId="78"/>
    <cellStyle name="ExtStyle 19 2" xfId="79"/>
    <cellStyle name="ExtStyle 19 3" xfId="80"/>
    <cellStyle name="ExtStyle 19 4" xfId="81"/>
    <cellStyle name="ExtStyle 20" xfId="82"/>
    <cellStyle name="ExtStyle 20 2" xfId="83"/>
    <cellStyle name="ExtStyle 21" xfId="84"/>
    <cellStyle name="ExtStyle 21 2" xfId="85"/>
    <cellStyle name="ExtStyle 22" xfId="86"/>
    <cellStyle name="ExtStyle 22 2" xfId="87"/>
    <cellStyle name="ExtStyle 22 3" xfId="88"/>
    <cellStyle name="ExtStyle 22 4" xfId="89"/>
    <cellStyle name="ExtStyle 28" xfId="90"/>
    <cellStyle name="ExtStyle 28 2" xfId="91"/>
    <cellStyle name="ExtStyle 29" xfId="92"/>
    <cellStyle name="ExtStyle 29 2" xfId="93"/>
    <cellStyle name="ExtStyle 30" xfId="94"/>
    <cellStyle name="ExtStyle 30 2" xfId="95"/>
    <cellStyle name="ExtStyle 30 3" xfId="96"/>
    <cellStyle name="ExtStyle 30 4" xfId="97"/>
    <cellStyle name="ExtStyle 31" xfId="98"/>
    <cellStyle name="ExtStyle 31 2" xfId="99"/>
    <cellStyle name="ExtStyle 32" xfId="100"/>
    <cellStyle name="ExtStyle 32 2" xfId="101"/>
    <cellStyle name="ExtStyle 33" xfId="102"/>
    <cellStyle name="ExtStyle 33 2" xfId="103"/>
    <cellStyle name="ExtStyle 33 3" xfId="104"/>
    <cellStyle name="ExtStyle 33 4" xfId="105"/>
    <cellStyle name="ExtStyle 34" xfId="106"/>
    <cellStyle name="ExtStyle 34 2" xfId="107"/>
    <cellStyle name="ExtStyle 35" xfId="108"/>
    <cellStyle name="ExtStyle 35 2" xfId="109"/>
    <cellStyle name="ExtStyle 36" xfId="110"/>
    <cellStyle name="ExtStyle 36 2" xfId="111"/>
    <cellStyle name="ExtStyle 36 3" xfId="112"/>
    <cellStyle name="ExtStyle 36 4" xfId="113"/>
    <cellStyle name="ExtStyle 37" xfId="114"/>
    <cellStyle name="ExtStyle 37 2" xfId="115"/>
    <cellStyle name="ExtStyle 38" xfId="116"/>
    <cellStyle name="ExtStyle 38 2" xfId="117"/>
    <cellStyle name="ExtStyle 39" xfId="118"/>
    <cellStyle name="ExtStyle 39 2" xfId="119"/>
    <cellStyle name="ExtStyle 39 3" xfId="120"/>
    <cellStyle name="ExtStyle 39 4" xfId="121"/>
    <cellStyle name="ExtStyle 43" xfId="122"/>
    <cellStyle name="ExtStyle 44" xfId="123"/>
    <cellStyle name="ExtStyle 46" xfId="124"/>
    <cellStyle name="ExtStyle 47" xfId="125"/>
    <cellStyle name="ExtStyle 69" xfId="126"/>
    <cellStyle name="ExtStyle 75" xfId="127"/>
    <cellStyle name="ExtStyle 82" xfId="128"/>
    <cellStyle name="Good" xfId="129" builtinId="26" customBuiltin="1"/>
    <cellStyle name="Good 2" xfId="130"/>
    <cellStyle name="Heading 1" xfId="131" builtinId="16" customBuiltin="1"/>
    <cellStyle name="Heading 1 2" xfId="132"/>
    <cellStyle name="Heading 2" xfId="133" builtinId="17" customBuiltin="1"/>
    <cellStyle name="Heading 2 2" xfId="134"/>
    <cellStyle name="Heading 3" xfId="135" builtinId="18" customBuiltin="1"/>
    <cellStyle name="Heading 3 2" xfId="136"/>
    <cellStyle name="Heading 4" xfId="137" builtinId="19" customBuiltin="1"/>
    <cellStyle name="Heading 4 2" xfId="138"/>
    <cellStyle name="Hyperlink 2" xfId="139"/>
    <cellStyle name="Input" xfId="140" builtinId="20" customBuiltin="1"/>
    <cellStyle name="Input 2" xfId="141"/>
    <cellStyle name="Linked Cell" xfId="142" builtinId="24" customBuiltin="1"/>
    <cellStyle name="Linked Cell 2" xfId="143"/>
    <cellStyle name="Neutral" xfId="144" builtinId="28" customBuiltin="1"/>
    <cellStyle name="Neutral 2" xfId="145"/>
    <cellStyle name="Normal" xfId="0" builtinId="0"/>
    <cellStyle name="Normal 2" xfId="146"/>
    <cellStyle name="Normal 3" xfId="147"/>
    <cellStyle name="Note" xfId="148" builtinId="10" customBuiltin="1"/>
    <cellStyle name="Note 2" xfId="149"/>
    <cellStyle name="Note 3" xfId="150"/>
    <cellStyle name="Note 4" xfId="151"/>
    <cellStyle name="Output" xfId="152" builtinId="21" customBuiltin="1"/>
    <cellStyle name="Output 2" xfId="153"/>
    <cellStyle name="Percent" xfId="154" builtinId="5"/>
    <cellStyle name="Percent 2" xfId="155"/>
    <cellStyle name="Style 1025" xfId="156"/>
    <cellStyle name="Style 1025 2" xfId="157"/>
    <cellStyle name="Style 1101" xfId="158"/>
    <cellStyle name="Style 1101 2" xfId="159"/>
    <cellStyle name="Style 1103" xfId="160"/>
    <cellStyle name="Style 1103 2" xfId="161"/>
    <cellStyle name="Style 1103 3" xfId="162"/>
    <cellStyle name="Style 1103 4" xfId="163"/>
    <cellStyle name="Style 1104" xfId="164"/>
    <cellStyle name="Style 1104 2" xfId="165"/>
    <cellStyle name="Style 1104 3" xfId="166"/>
    <cellStyle name="Style 1104 4" xfId="167"/>
    <cellStyle name="Style 1105" xfId="168"/>
    <cellStyle name="Style 1105 2" xfId="169"/>
    <cellStyle name="Style 1105 3" xfId="170"/>
    <cellStyle name="Style 1105 4" xfId="171"/>
    <cellStyle name="Style 1106" xfId="172"/>
    <cellStyle name="Style 1106 2" xfId="173"/>
    <cellStyle name="Style 1106 3" xfId="174"/>
    <cellStyle name="Style 1106 4" xfId="175"/>
    <cellStyle name="Style 1107" xfId="176"/>
    <cellStyle name="Style 1107 2" xfId="177"/>
    <cellStyle name="Style 1107 3" xfId="178"/>
    <cellStyle name="Style 1107 4" xfId="179"/>
    <cellStyle name="Style 1108" xfId="180"/>
    <cellStyle name="Style 1108 2" xfId="181"/>
    <cellStyle name="Style 1108 3" xfId="182"/>
    <cellStyle name="Style 1108 4" xfId="183"/>
    <cellStyle name="Style 1109" xfId="184"/>
    <cellStyle name="Style 1109 2" xfId="185"/>
    <cellStyle name="Style 1109 3" xfId="186"/>
    <cellStyle name="Style 1109 4" xfId="187"/>
    <cellStyle name="Style 1110" xfId="188"/>
    <cellStyle name="Style 1110 2" xfId="189"/>
    <cellStyle name="Style 1110 3" xfId="190"/>
    <cellStyle name="Style 1110 4" xfId="191"/>
    <cellStyle name="Style 1111" xfId="192"/>
    <cellStyle name="Style 1111 2" xfId="193"/>
    <cellStyle name="Style 1111 3" xfId="194"/>
    <cellStyle name="Style 1111 4" xfId="195"/>
    <cellStyle name="Style 1112" xfId="196"/>
    <cellStyle name="Style 1112 2" xfId="197"/>
    <cellStyle name="Style 1112 3" xfId="198"/>
    <cellStyle name="Style 1112 4" xfId="199"/>
    <cellStyle name="Style 1113" xfId="200"/>
    <cellStyle name="Style 1113 2" xfId="201"/>
    <cellStyle name="Style 1113 3" xfId="202"/>
    <cellStyle name="Style 1113 4" xfId="203"/>
    <cellStyle name="Style 1114" xfId="204"/>
    <cellStyle name="Style 1114 2" xfId="205"/>
    <cellStyle name="Style 1114 3" xfId="206"/>
    <cellStyle name="Style 1114 4" xfId="207"/>
    <cellStyle name="Style 1115" xfId="208"/>
    <cellStyle name="Style 1115 2" xfId="209"/>
    <cellStyle name="Style 1115 3" xfId="210"/>
    <cellStyle name="Style 1115 4" xfId="211"/>
    <cellStyle name="Style 1177" xfId="212"/>
    <cellStyle name="Style 1177 2" xfId="213"/>
    <cellStyle name="Style 1177 3" xfId="214"/>
    <cellStyle name="Style 1177 4" xfId="215"/>
    <cellStyle name="Style 1178" xfId="216"/>
    <cellStyle name="Style 1178 2" xfId="217"/>
    <cellStyle name="Style 1178 3" xfId="218"/>
    <cellStyle name="Style 1178 4" xfId="219"/>
    <cellStyle name="Style 1179" xfId="220"/>
    <cellStyle name="Style 1179 2" xfId="221"/>
    <cellStyle name="Style 1179 3" xfId="222"/>
    <cellStyle name="Style 1179 4" xfId="223"/>
    <cellStyle name="Style 1180" xfId="224"/>
    <cellStyle name="Style 1180 2" xfId="225"/>
    <cellStyle name="Style 1180 3" xfId="226"/>
    <cellStyle name="Style 1180 4" xfId="227"/>
    <cellStyle name="Style 1181" xfId="228"/>
    <cellStyle name="Style 1181 2" xfId="229"/>
    <cellStyle name="Style 1181 3" xfId="230"/>
    <cellStyle name="Style 1181 4" xfId="231"/>
    <cellStyle name="Style 1182" xfId="232"/>
    <cellStyle name="Style 1182 2" xfId="233"/>
    <cellStyle name="Style 1182 3" xfId="234"/>
    <cellStyle name="Style 1182 4" xfId="235"/>
    <cellStyle name="Style 1183" xfId="236"/>
    <cellStyle name="Style 1183 2" xfId="237"/>
    <cellStyle name="Style 1183 3" xfId="238"/>
    <cellStyle name="Style 1183 4" xfId="239"/>
    <cellStyle name="Style 1184" xfId="240"/>
    <cellStyle name="Style 1184 2" xfId="241"/>
    <cellStyle name="Style 1184 3" xfId="242"/>
    <cellStyle name="Style 1184 4" xfId="243"/>
    <cellStyle name="Style 1185" xfId="244"/>
    <cellStyle name="Style 1185 2" xfId="245"/>
    <cellStyle name="Style 1185 3" xfId="246"/>
    <cellStyle name="Style 1185 4" xfId="247"/>
    <cellStyle name="Style 1196" xfId="248"/>
    <cellStyle name="Style 1299" xfId="249"/>
    <cellStyle name="Style 1299 2" xfId="250"/>
    <cellStyle name="Style 1309" xfId="251"/>
    <cellStyle name="Style 1311" xfId="252"/>
    <cellStyle name="Style 1313" xfId="253"/>
    <cellStyle name="Style 1314" xfId="254"/>
    <cellStyle name="Style 1315" xfId="255"/>
    <cellStyle name="Style 1316" xfId="256"/>
    <cellStyle name="Style 1317" xfId="257"/>
    <cellStyle name="Style 1318" xfId="258"/>
    <cellStyle name="Style 1319" xfId="259"/>
    <cellStyle name="Style 1320" xfId="260"/>
    <cellStyle name="Style 1321" xfId="261"/>
    <cellStyle name="Style 1322" xfId="262"/>
    <cellStyle name="Style 1331" xfId="263"/>
    <cellStyle name="Style 1331 2" xfId="264"/>
    <cellStyle name="Style 1331 3" xfId="265"/>
    <cellStyle name="Style 1331 4" xfId="266"/>
    <cellStyle name="Style 1332" xfId="267"/>
    <cellStyle name="Style 1332 2" xfId="268"/>
    <cellStyle name="Style 1332 3" xfId="269"/>
    <cellStyle name="Style 1332 4" xfId="270"/>
    <cellStyle name="Style 1333" xfId="271"/>
    <cellStyle name="Style 1333 2" xfId="272"/>
    <cellStyle name="Style 1333 3" xfId="273"/>
    <cellStyle name="Style 1333 4" xfId="274"/>
    <cellStyle name="Style 1334" xfId="275"/>
    <cellStyle name="Style 1334 2" xfId="276"/>
    <cellStyle name="Style 1334 3" xfId="277"/>
    <cellStyle name="Style 1334 4" xfId="278"/>
    <cellStyle name="Style 1335" xfId="279"/>
    <cellStyle name="Style 1335 2" xfId="280"/>
    <cellStyle name="Style 1335 3" xfId="281"/>
    <cellStyle name="Style 1335 4" xfId="282"/>
    <cellStyle name="Style 1336" xfId="283"/>
    <cellStyle name="Style 1336 2" xfId="284"/>
    <cellStyle name="Style 1336 3" xfId="285"/>
    <cellStyle name="Style 1336 4" xfId="286"/>
    <cellStyle name="Style 1337" xfId="287"/>
    <cellStyle name="Style 1337 2" xfId="288"/>
    <cellStyle name="Style 1337 3" xfId="289"/>
    <cellStyle name="Style 1337 4" xfId="290"/>
    <cellStyle name="Style 1338" xfId="291"/>
    <cellStyle name="Style 1338 2" xfId="292"/>
    <cellStyle name="Style 1338 3" xfId="293"/>
    <cellStyle name="Style 1338 4" xfId="294"/>
    <cellStyle name="Style 1339" xfId="295"/>
    <cellStyle name="Style 1339 2" xfId="296"/>
    <cellStyle name="Style 1339 3" xfId="297"/>
    <cellStyle name="Style 1339 4" xfId="298"/>
    <cellStyle name="Style 1376" xfId="299"/>
    <cellStyle name="Style 1376 2" xfId="300"/>
    <cellStyle name="Style 1376 3" xfId="301"/>
    <cellStyle name="Style 1376 4" xfId="302"/>
    <cellStyle name="Style 1377" xfId="303"/>
    <cellStyle name="Style 1377 2" xfId="304"/>
    <cellStyle name="Style 1377 3" xfId="305"/>
    <cellStyle name="Style 1377 4" xfId="306"/>
    <cellStyle name="Style 1378" xfId="307"/>
    <cellStyle name="Style 1378 2" xfId="308"/>
    <cellStyle name="Style 1378 3" xfId="309"/>
    <cellStyle name="Style 1378 4" xfId="310"/>
    <cellStyle name="Style 1379" xfId="311"/>
    <cellStyle name="Style 1379 2" xfId="312"/>
    <cellStyle name="Style 1379 3" xfId="313"/>
    <cellStyle name="Style 1379 4" xfId="314"/>
    <cellStyle name="Style 1380" xfId="315"/>
    <cellStyle name="Style 1380 2" xfId="316"/>
    <cellStyle name="Style 1380 3" xfId="317"/>
    <cellStyle name="Style 1380 4" xfId="318"/>
    <cellStyle name="Style 1381" xfId="319"/>
    <cellStyle name="Style 1381 2" xfId="320"/>
    <cellStyle name="Style 1381 3" xfId="321"/>
    <cellStyle name="Style 1381 4" xfId="322"/>
    <cellStyle name="Style 1382" xfId="323"/>
    <cellStyle name="Style 1382 2" xfId="324"/>
    <cellStyle name="Style 1382 3" xfId="325"/>
    <cellStyle name="Style 1382 4" xfId="326"/>
    <cellStyle name="Style 1383" xfId="327"/>
    <cellStyle name="Style 1383 2" xfId="328"/>
    <cellStyle name="Style 1383 3" xfId="329"/>
    <cellStyle name="Style 1383 4" xfId="330"/>
    <cellStyle name="Style 1384" xfId="331"/>
    <cellStyle name="Style 1384 2" xfId="332"/>
    <cellStyle name="Style 1384 3" xfId="333"/>
    <cellStyle name="Style 1384 4" xfId="334"/>
    <cellStyle name="Style 1385" xfId="335"/>
    <cellStyle name="Style 1385 2" xfId="336"/>
    <cellStyle name="Style 1385 3" xfId="337"/>
    <cellStyle name="Style 1385 4" xfId="338"/>
    <cellStyle name="Style 1386" xfId="339"/>
    <cellStyle name="Style 1386 2" xfId="340"/>
    <cellStyle name="Style 1386 3" xfId="341"/>
    <cellStyle name="Style 1386 4" xfId="342"/>
    <cellStyle name="Style 1535" xfId="343"/>
    <cellStyle name="Style 1536" xfId="344"/>
    <cellStyle name="Style 1537" xfId="345"/>
    <cellStyle name="Style 1538" xfId="346"/>
    <cellStyle name="Style 1539" xfId="347"/>
    <cellStyle name="Style 1540" xfId="348"/>
    <cellStyle name="Style 1541" xfId="349"/>
    <cellStyle name="Style 1542" xfId="350"/>
    <cellStyle name="Style 1543" xfId="351"/>
    <cellStyle name="Style 1544" xfId="352"/>
    <cellStyle name="Style 1556" xfId="353"/>
    <cellStyle name="Style 1556 2" xfId="354"/>
    <cellStyle name="Style 1663" xfId="355"/>
    <cellStyle name="Style 1663 2" xfId="356"/>
    <cellStyle name="Style 1665" xfId="357"/>
    <cellStyle name="Style 1665 2" xfId="358"/>
    <cellStyle name="Style 1665 3" xfId="359"/>
    <cellStyle name="Style 1665 4" xfId="360"/>
    <cellStyle name="Style 1666" xfId="361"/>
    <cellStyle name="Style 1666 2" xfId="362"/>
    <cellStyle name="Style 1666 3" xfId="363"/>
    <cellStyle name="Style 1666 4" xfId="364"/>
    <cellStyle name="Style 1667" xfId="365"/>
    <cellStyle name="Style 1667 2" xfId="366"/>
    <cellStyle name="Style 1667 3" xfId="367"/>
    <cellStyle name="Style 1667 4" xfId="368"/>
    <cellStyle name="Style 1668" xfId="369"/>
    <cellStyle name="Style 1668 2" xfId="370"/>
    <cellStyle name="Style 1668 3" xfId="371"/>
    <cellStyle name="Style 1668 4" xfId="372"/>
    <cellStyle name="Style 1669" xfId="373"/>
    <cellStyle name="Style 1669 2" xfId="374"/>
    <cellStyle name="Style 1669 3" xfId="375"/>
    <cellStyle name="Style 1669 4" xfId="376"/>
    <cellStyle name="Style 1670" xfId="377"/>
    <cellStyle name="Style 1670 2" xfId="378"/>
    <cellStyle name="Style 1670 3" xfId="379"/>
    <cellStyle name="Style 1670 4" xfId="380"/>
    <cellStyle name="Style 1671" xfId="381"/>
    <cellStyle name="Style 1671 2" xfId="382"/>
    <cellStyle name="Style 1671 3" xfId="383"/>
    <cellStyle name="Style 1671 4" xfId="384"/>
    <cellStyle name="Style 1672" xfId="385"/>
    <cellStyle name="Style 1672 2" xfId="386"/>
    <cellStyle name="Style 1672 3" xfId="387"/>
    <cellStyle name="Style 1672 4" xfId="388"/>
    <cellStyle name="Style 1673" xfId="389"/>
    <cellStyle name="Style 1673 2" xfId="390"/>
    <cellStyle name="Style 1673 3" xfId="391"/>
    <cellStyle name="Style 1673 4" xfId="392"/>
    <cellStyle name="Style 1699" xfId="393"/>
    <cellStyle name="Style 1703" xfId="394"/>
    <cellStyle name="Style 1705" xfId="395"/>
    <cellStyle name="Style 1706" xfId="396"/>
    <cellStyle name="Style 1707" xfId="397"/>
    <cellStyle name="Style 1708" xfId="398"/>
    <cellStyle name="Style 1709" xfId="399"/>
    <cellStyle name="Style 1710" xfId="400"/>
    <cellStyle name="Style 1711" xfId="401"/>
    <cellStyle name="Style 1712" xfId="402"/>
    <cellStyle name="Style 1713" xfId="403"/>
    <cellStyle name="Style 1714" xfId="404"/>
    <cellStyle name="Style 1759" xfId="405"/>
    <cellStyle name="Style 1872" xfId="406"/>
    <cellStyle name="Style 1874" xfId="407"/>
    <cellStyle name="Style 1876" xfId="408"/>
    <cellStyle name="Style 1877" xfId="409"/>
    <cellStyle name="Style 1878" xfId="410"/>
    <cellStyle name="Style 1879" xfId="411"/>
    <cellStyle name="Style 1880" xfId="412"/>
    <cellStyle name="Style 1881" xfId="413"/>
    <cellStyle name="Style 1882" xfId="414"/>
    <cellStyle name="Style 1883" xfId="415"/>
    <cellStyle name="Style 1884" xfId="416"/>
    <cellStyle name="Style 1885" xfId="417"/>
    <cellStyle name="Style 1887" xfId="418"/>
    <cellStyle name="Style 1887 2" xfId="419"/>
    <cellStyle name="Style 1887 3" xfId="420"/>
    <cellStyle name="Style 1887 4" xfId="421"/>
    <cellStyle name="Style 1888" xfId="422"/>
    <cellStyle name="Style 1888 2" xfId="423"/>
    <cellStyle name="Style 1888 3" xfId="424"/>
    <cellStyle name="Style 1888 4" xfId="425"/>
    <cellStyle name="Style 1889" xfId="426"/>
    <cellStyle name="Style 1889 2" xfId="427"/>
    <cellStyle name="Style 1889 3" xfId="428"/>
    <cellStyle name="Style 1889 4" xfId="429"/>
    <cellStyle name="Style 1890" xfId="430"/>
    <cellStyle name="Style 1890 2" xfId="431"/>
    <cellStyle name="Style 1890 3" xfId="432"/>
    <cellStyle name="Style 1890 4" xfId="433"/>
    <cellStyle name="Style 1891" xfId="434"/>
    <cellStyle name="Style 1891 2" xfId="435"/>
    <cellStyle name="Style 1891 3" xfId="436"/>
    <cellStyle name="Style 1891 4" xfId="437"/>
    <cellStyle name="Style 1892" xfId="438"/>
    <cellStyle name="Style 1892 2" xfId="439"/>
    <cellStyle name="Style 1892 3" xfId="440"/>
    <cellStyle name="Style 1892 4" xfId="441"/>
    <cellStyle name="Style 1893" xfId="442"/>
    <cellStyle name="Style 1893 2" xfId="443"/>
    <cellStyle name="Style 1893 3" xfId="444"/>
    <cellStyle name="Style 1893 4" xfId="445"/>
    <cellStyle name="Style 1894" xfId="446"/>
    <cellStyle name="Style 1894 2" xfId="447"/>
    <cellStyle name="Style 1894 3" xfId="448"/>
    <cellStyle name="Style 1894 4" xfId="449"/>
    <cellStyle name="Style 1895" xfId="450"/>
    <cellStyle name="Style 1895 2" xfId="451"/>
    <cellStyle name="Style 1895 3" xfId="452"/>
    <cellStyle name="Style 1895 4" xfId="453"/>
    <cellStyle name="Style 2066" xfId="454"/>
    <cellStyle name="Style 2067" xfId="455"/>
    <cellStyle name="Style 2068" xfId="456"/>
    <cellStyle name="Style 2069" xfId="457"/>
    <cellStyle name="Style 2070" xfId="458"/>
    <cellStyle name="Style 2071" xfId="459"/>
    <cellStyle name="Style 2072" xfId="460"/>
    <cellStyle name="Style 2073" xfId="461"/>
    <cellStyle name="Style 2074" xfId="462"/>
    <cellStyle name="Style 2075" xfId="463"/>
    <cellStyle name="Style 2089" xfId="464"/>
    <cellStyle name="Style 2202" xfId="465"/>
    <cellStyle name="Style 2204" xfId="466"/>
    <cellStyle name="Style 2206" xfId="467"/>
    <cellStyle name="Style 2207" xfId="468"/>
    <cellStyle name="Style 2208" xfId="469"/>
    <cellStyle name="Style 2209" xfId="470"/>
    <cellStyle name="Style 2210" xfId="471"/>
    <cellStyle name="Style 2211" xfId="472"/>
    <cellStyle name="Style 2212" xfId="473"/>
    <cellStyle name="Style 2213" xfId="474"/>
    <cellStyle name="Style 2214" xfId="475"/>
    <cellStyle name="Style 2215" xfId="476"/>
    <cellStyle name="Style 2464" xfId="477"/>
    <cellStyle name="Style 2468" xfId="478"/>
    <cellStyle name="Style 2470" xfId="479"/>
    <cellStyle name="Style 2471" xfId="480"/>
    <cellStyle name="Style 2472" xfId="481"/>
    <cellStyle name="Style 2473" xfId="482"/>
    <cellStyle name="Style 2474" xfId="483"/>
    <cellStyle name="Style 2475" xfId="484"/>
    <cellStyle name="Style 2476" xfId="485"/>
    <cellStyle name="Style 2477" xfId="486"/>
    <cellStyle name="Style 2478" xfId="487"/>
    <cellStyle name="Style 2479" xfId="488"/>
    <cellStyle name="Style 297" xfId="489"/>
    <cellStyle name="Style 297 2" xfId="490"/>
    <cellStyle name="Style 300" xfId="491"/>
    <cellStyle name="Style 300 2" xfId="492"/>
    <cellStyle name="Style 528" xfId="493"/>
    <cellStyle name="Style 528 2" xfId="494"/>
    <cellStyle name="Style 561" xfId="495"/>
    <cellStyle name="Style 561 2" xfId="496"/>
    <cellStyle name="Style 669" xfId="497"/>
    <cellStyle name="Style 669 2" xfId="498"/>
    <cellStyle name="Style 670" xfId="499"/>
    <cellStyle name="Style 670 2" xfId="500"/>
    <cellStyle name="Style 671" xfId="501"/>
    <cellStyle name="Style 671 2" xfId="502"/>
    <cellStyle name="Style 672" xfId="503"/>
    <cellStyle name="Style 672 2" xfId="504"/>
    <cellStyle name="Style 673" xfId="505"/>
    <cellStyle name="Style 673 2" xfId="506"/>
    <cellStyle name="Style 674" xfId="507"/>
    <cellStyle name="Style 674 2" xfId="508"/>
    <cellStyle name="Style 675" xfId="509"/>
    <cellStyle name="Style 675 2" xfId="510"/>
    <cellStyle name="Style 676" xfId="511"/>
    <cellStyle name="Style 676 2" xfId="512"/>
    <cellStyle name="Style 707" xfId="513"/>
    <cellStyle name="Style 707 2" xfId="514"/>
    <cellStyle name="Style 707 3" xfId="515"/>
    <cellStyle name="Style 707 4" xfId="516"/>
    <cellStyle name="Style 708" xfId="517"/>
    <cellStyle name="Style 708 2" xfId="518"/>
    <cellStyle name="Style 708 3" xfId="519"/>
    <cellStyle name="Style 708 4" xfId="520"/>
    <cellStyle name="Style 709" xfId="521"/>
    <cellStyle name="Style 709 2" xfId="522"/>
    <cellStyle name="Style 709 3" xfId="523"/>
    <cellStyle name="Style 709 4" xfId="524"/>
    <cellStyle name="Style 710" xfId="525"/>
    <cellStyle name="Style 710 2" xfId="526"/>
    <cellStyle name="Style 710 3" xfId="527"/>
    <cellStyle name="Style 710 4" xfId="528"/>
    <cellStyle name="Style 711" xfId="529"/>
    <cellStyle name="Style 711 2" xfId="530"/>
    <cellStyle name="Style 711 3" xfId="531"/>
    <cellStyle name="Style 711 4" xfId="532"/>
    <cellStyle name="Style 712" xfId="533"/>
    <cellStyle name="Style 712 2" xfId="534"/>
    <cellStyle name="Style 712 3" xfId="535"/>
    <cellStyle name="Style 712 4" xfId="536"/>
    <cellStyle name="Style 713" xfId="537"/>
    <cellStyle name="Style 713 2" xfId="538"/>
    <cellStyle name="Style 713 3" xfId="539"/>
    <cellStyle name="Style 713 4" xfId="540"/>
    <cellStyle name="Style 714" xfId="541"/>
    <cellStyle name="Style 714 2" xfId="542"/>
    <cellStyle name="Style 714 3" xfId="543"/>
    <cellStyle name="Style 714 4" xfId="544"/>
    <cellStyle name="Style 723" xfId="545"/>
    <cellStyle name="Style 723 2" xfId="546"/>
    <cellStyle name="Style 740" xfId="547"/>
    <cellStyle name="Style 740 2" xfId="548"/>
    <cellStyle name="Style 740 3" xfId="549"/>
    <cellStyle name="Style 740 4" xfId="550"/>
    <cellStyle name="Style 741" xfId="551"/>
    <cellStyle name="Style 741 2" xfId="552"/>
    <cellStyle name="Style 741 3" xfId="553"/>
    <cellStyle name="Style 741 4" xfId="554"/>
    <cellStyle name="Style 742" xfId="555"/>
    <cellStyle name="Style 742 2" xfId="556"/>
    <cellStyle name="Style 742 3" xfId="557"/>
    <cellStyle name="Style 742 4" xfId="558"/>
    <cellStyle name="Style 743" xfId="559"/>
    <cellStyle name="Style 743 2" xfId="560"/>
    <cellStyle name="Style 743 3" xfId="561"/>
    <cellStyle name="Style 743 4" xfId="562"/>
    <cellStyle name="Style 744" xfId="563"/>
    <cellStyle name="Style 744 2" xfId="564"/>
    <cellStyle name="Style 744 3" xfId="565"/>
    <cellStyle name="Style 744 4" xfId="566"/>
    <cellStyle name="Style 745" xfId="567"/>
    <cellStyle name="Style 745 2" xfId="568"/>
    <cellStyle name="Style 745 3" xfId="569"/>
    <cellStyle name="Style 745 4" xfId="570"/>
    <cellStyle name="Style 746" xfId="571"/>
    <cellStyle name="Style 746 2" xfId="572"/>
    <cellStyle name="Style 746 3" xfId="573"/>
    <cellStyle name="Style 746 4" xfId="574"/>
    <cellStyle name="Style 747" xfId="575"/>
    <cellStyle name="Style 747 2" xfId="576"/>
    <cellStyle name="Style 747 3" xfId="577"/>
    <cellStyle name="Style 747 4" xfId="578"/>
    <cellStyle name="Style 868" xfId="579"/>
    <cellStyle name="Style 868 2" xfId="580"/>
    <cellStyle name="Style 902" xfId="581"/>
    <cellStyle name="Style 902 2" xfId="582"/>
    <cellStyle name="Style 902 3" xfId="583"/>
    <cellStyle name="Style 902 4" xfId="584"/>
    <cellStyle name="Style 903" xfId="585"/>
    <cellStyle name="Style 903 2" xfId="586"/>
    <cellStyle name="Style 903 3" xfId="587"/>
    <cellStyle name="Style 903 4" xfId="588"/>
    <cellStyle name="Style 904" xfId="589"/>
    <cellStyle name="Style 904 2" xfId="590"/>
    <cellStyle name="Style 904 3" xfId="591"/>
    <cellStyle name="Style 904 4" xfId="592"/>
    <cellStyle name="Style 905" xfId="593"/>
    <cellStyle name="Style 905 2" xfId="594"/>
    <cellStyle name="Style 905 3" xfId="595"/>
    <cellStyle name="Style 905 4" xfId="596"/>
    <cellStyle name="Style 910" xfId="597"/>
    <cellStyle name="Style 910 2" xfId="598"/>
    <cellStyle name="Style 910 3" xfId="599"/>
    <cellStyle name="Style 910 4" xfId="600"/>
    <cellStyle name="Style 911" xfId="601"/>
    <cellStyle name="Style 911 2" xfId="602"/>
    <cellStyle name="Style 911 3" xfId="603"/>
    <cellStyle name="Style 911 4" xfId="604"/>
    <cellStyle name="Style 912" xfId="605"/>
    <cellStyle name="Style 912 2" xfId="606"/>
    <cellStyle name="Style 912 3" xfId="607"/>
    <cellStyle name="Style 912 4" xfId="608"/>
    <cellStyle name="Style 913" xfId="609"/>
    <cellStyle name="Style 913 2" xfId="610"/>
    <cellStyle name="Style 913 3" xfId="611"/>
    <cellStyle name="Style 913 4" xfId="612"/>
    <cellStyle name="Style 918" xfId="613"/>
    <cellStyle name="Style 918 2" xfId="614"/>
    <cellStyle name="Style 918 3" xfId="615"/>
    <cellStyle name="Style 918 4" xfId="616"/>
    <cellStyle name="Style 919" xfId="617"/>
    <cellStyle name="Style 919 2" xfId="618"/>
    <cellStyle name="Style 919 3" xfId="619"/>
    <cellStyle name="Style 919 4" xfId="620"/>
    <cellStyle name="Style 920" xfId="621"/>
    <cellStyle name="Style 920 2" xfId="622"/>
    <cellStyle name="Style 920 3" xfId="623"/>
    <cellStyle name="Style 920 4" xfId="624"/>
    <cellStyle name="Style 921" xfId="625"/>
    <cellStyle name="Style 921 2" xfId="626"/>
    <cellStyle name="Style 921 3" xfId="627"/>
    <cellStyle name="Style 921 4" xfId="628"/>
    <cellStyle name="Style 926" xfId="629"/>
    <cellStyle name="Style 926 2" xfId="630"/>
    <cellStyle name="Style 926 3" xfId="631"/>
    <cellStyle name="Style 926 4" xfId="632"/>
    <cellStyle name="Style 927" xfId="633"/>
    <cellStyle name="Style 927 2" xfId="634"/>
    <cellStyle name="Style 927 3" xfId="635"/>
    <cellStyle name="Style 927 4" xfId="636"/>
    <cellStyle name="Style 928" xfId="637"/>
    <cellStyle name="Style 928 2" xfId="638"/>
    <cellStyle name="Style 928 3" xfId="639"/>
    <cellStyle name="Style 928 4" xfId="640"/>
    <cellStyle name="Style 929" xfId="641"/>
    <cellStyle name="Style 929 2" xfId="642"/>
    <cellStyle name="Style 929 3" xfId="643"/>
    <cellStyle name="Style 929 4" xfId="644"/>
    <cellStyle name="Style 934" xfId="645"/>
    <cellStyle name="Style 934 2" xfId="646"/>
    <cellStyle name="Style 934 3" xfId="647"/>
    <cellStyle name="Style 934 4" xfId="648"/>
    <cellStyle name="Style 935" xfId="649"/>
    <cellStyle name="Style 935 2" xfId="650"/>
    <cellStyle name="Style 935 3" xfId="651"/>
    <cellStyle name="Style 935 4" xfId="652"/>
    <cellStyle name="Style 936" xfId="653"/>
    <cellStyle name="Style 936 2" xfId="654"/>
    <cellStyle name="Style 936 3" xfId="655"/>
    <cellStyle name="Style 936 4" xfId="656"/>
    <cellStyle name="Style 937" xfId="657"/>
    <cellStyle name="Style 937 2" xfId="658"/>
    <cellStyle name="Style 937 3" xfId="659"/>
    <cellStyle name="Style 937 4" xfId="660"/>
    <cellStyle name="Style 942" xfId="661"/>
    <cellStyle name="Style 942 2" xfId="662"/>
    <cellStyle name="Style 942 3" xfId="663"/>
    <cellStyle name="Style 942 4" xfId="664"/>
    <cellStyle name="Style 943" xfId="665"/>
    <cellStyle name="Style 943 2" xfId="666"/>
    <cellStyle name="Style 943 3" xfId="667"/>
    <cellStyle name="Style 943 4" xfId="668"/>
    <cellStyle name="Style 944" xfId="669"/>
    <cellStyle name="Style 944 2" xfId="670"/>
    <cellStyle name="Style 944 3" xfId="671"/>
    <cellStyle name="Style 944 4" xfId="672"/>
    <cellStyle name="Style 945" xfId="673"/>
    <cellStyle name="Style 945 2" xfId="674"/>
    <cellStyle name="Style 945 3" xfId="675"/>
    <cellStyle name="Style 945 4" xfId="676"/>
    <cellStyle name="Style 950" xfId="677"/>
    <cellStyle name="Style 950 2" xfId="678"/>
    <cellStyle name="Style 950 3" xfId="679"/>
    <cellStyle name="Style 950 4" xfId="680"/>
    <cellStyle name="Style 951" xfId="681"/>
    <cellStyle name="Style 951 2" xfId="682"/>
    <cellStyle name="Style 951 3" xfId="683"/>
    <cellStyle name="Style 951 4" xfId="684"/>
    <cellStyle name="Style 952" xfId="685"/>
    <cellStyle name="Style 952 2" xfId="686"/>
    <cellStyle name="Style 952 3" xfId="687"/>
    <cellStyle name="Style 952 4" xfId="688"/>
    <cellStyle name="Style 953" xfId="689"/>
    <cellStyle name="Style 953 2" xfId="690"/>
    <cellStyle name="Style 953 3" xfId="691"/>
    <cellStyle name="Style 953 4" xfId="692"/>
    <cellStyle name="Style 958" xfId="693"/>
    <cellStyle name="Style 958 2" xfId="694"/>
    <cellStyle name="Style 958 3" xfId="695"/>
    <cellStyle name="Style 958 4" xfId="696"/>
    <cellStyle name="Style 959" xfId="697"/>
    <cellStyle name="Style 959 2" xfId="698"/>
    <cellStyle name="Style 959 3" xfId="699"/>
    <cellStyle name="Style 959 4" xfId="700"/>
    <cellStyle name="Style 960" xfId="701"/>
    <cellStyle name="Style 960 2" xfId="702"/>
    <cellStyle name="Style 960 3" xfId="703"/>
    <cellStyle name="Style 960 4" xfId="704"/>
    <cellStyle name="Style 961" xfId="705"/>
    <cellStyle name="Style 961 2" xfId="706"/>
    <cellStyle name="Style 961 3" xfId="707"/>
    <cellStyle name="Style 961 4" xfId="708"/>
    <cellStyle name="Style 966" xfId="709"/>
    <cellStyle name="Style 966 2" xfId="710"/>
    <cellStyle name="Style 966 3" xfId="711"/>
    <cellStyle name="Style 966 4" xfId="712"/>
    <cellStyle name="Style 967" xfId="713"/>
    <cellStyle name="Style 967 2" xfId="714"/>
    <cellStyle name="Style 967 3" xfId="715"/>
    <cellStyle name="Style 967 4" xfId="716"/>
    <cellStyle name="Style 968" xfId="717"/>
    <cellStyle name="Style 968 2" xfId="718"/>
    <cellStyle name="Style 968 3" xfId="719"/>
    <cellStyle name="Style 968 4" xfId="720"/>
    <cellStyle name="Style 969" xfId="721"/>
    <cellStyle name="Style 969 2" xfId="722"/>
    <cellStyle name="Style 969 3" xfId="723"/>
    <cellStyle name="Style 969 4" xfId="724"/>
    <cellStyle name="Style 974" xfId="725"/>
    <cellStyle name="Style 974 2" xfId="726"/>
    <cellStyle name="Style 974 3" xfId="727"/>
    <cellStyle name="Style 974 4" xfId="728"/>
    <cellStyle name="Style 975" xfId="729"/>
    <cellStyle name="Style 975 2" xfId="730"/>
    <cellStyle name="Style 975 3" xfId="731"/>
    <cellStyle name="Style 975 4" xfId="732"/>
    <cellStyle name="Style 976" xfId="733"/>
    <cellStyle name="Style 976 2" xfId="734"/>
    <cellStyle name="Style 976 3" xfId="735"/>
    <cellStyle name="Style 976 4" xfId="736"/>
    <cellStyle name="Style 977" xfId="737"/>
    <cellStyle name="Style 977 2" xfId="738"/>
    <cellStyle name="Style 977 3" xfId="739"/>
    <cellStyle name="Style 977 4" xfId="740"/>
    <cellStyle name="Style 979" xfId="741"/>
    <cellStyle name="Style 979 2" xfId="742"/>
    <cellStyle name="Style 981" xfId="743"/>
    <cellStyle name="Style 981 2" xfId="744"/>
    <cellStyle name="Style 981 3" xfId="745"/>
    <cellStyle name="Style 981 4" xfId="746"/>
    <cellStyle name="Style 982" xfId="747"/>
    <cellStyle name="Style 982 2" xfId="748"/>
    <cellStyle name="Style 982 3" xfId="749"/>
    <cellStyle name="Style 982 4" xfId="750"/>
    <cellStyle name="Style 983" xfId="751"/>
    <cellStyle name="Style 983 2" xfId="752"/>
    <cellStyle name="Style 983 3" xfId="753"/>
    <cellStyle name="Style 983 4" xfId="754"/>
    <cellStyle name="Style 984" xfId="755"/>
    <cellStyle name="Style 984 2" xfId="756"/>
    <cellStyle name="Style 984 3" xfId="757"/>
    <cellStyle name="Style 984 4" xfId="758"/>
    <cellStyle name="Style 985" xfId="759"/>
    <cellStyle name="Style 985 2" xfId="760"/>
    <cellStyle name="Style 985 3" xfId="761"/>
    <cellStyle name="Style 985 4" xfId="762"/>
    <cellStyle name="Style 986" xfId="763"/>
    <cellStyle name="Style 986 2" xfId="764"/>
    <cellStyle name="Style 986 3" xfId="765"/>
    <cellStyle name="Style 986 4" xfId="766"/>
    <cellStyle name="Style 987" xfId="767"/>
    <cellStyle name="Style 987 2" xfId="768"/>
    <cellStyle name="Style 987 3" xfId="769"/>
    <cellStyle name="Style 987 4" xfId="770"/>
    <cellStyle name="Style 988" xfId="771"/>
    <cellStyle name="Style 988 2" xfId="772"/>
    <cellStyle name="Style 988 3" xfId="773"/>
    <cellStyle name="Style 988 4" xfId="774"/>
    <cellStyle name="Style 989" xfId="775"/>
    <cellStyle name="Style 989 2" xfId="776"/>
    <cellStyle name="Style 989 3" xfId="777"/>
    <cellStyle name="Style 989 4" xfId="778"/>
    <cellStyle name="Style 991" xfId="779"/>
    <cellStyle name="Style 991 2" xfId="780"/>
    <cellStyle name="Title" xfId="781" builtinId="15" customBuiltin="1"/>
    <cellStyle name="Title 2" xfId="782"/>
    <cellStyle name="Total" xfId="783" builtinId="25" customBuiltin="1"/>
    <cellStyle name="Total 2" xfId="784"/>
    <cellStyle name="Warning Text" xfId="785" builtinId="11" customBuiltin="1"/>
    <cellStyle name="Warning Text 2" xfId="786"/>
    <cellStyle name="Hyperlink" xfId="787" builtinId="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E5000"/>
      <rgbColor rgb="0000FF00"/>
      <rgbColor rgb="00009CDE"/>
      <rgbColor rgb="00FEDB00"/>
      <rgbColor rgb="00FF00FF"/>
      <rgbColor rgb="0000FFFF"/>
      <rgbColor rgb="00AA6520"/>
      <rgbColor rgb="00008000"/>
      <rgbColor rgb="00000080"/>
      <rgbColor rgb="00808000"/>
      <rgbColor rgb="00800080"/>
      <rgbColor rgb="00008080"/>
      <rgbColor rgb="00EAEAEA"/>
      <rgbColor rgb="00808080"/>
      <rgbColor rgb="009999FF"/>
      <rgbColor rgb="00BB793C"/>
      <rgbColor rgb="00620C0B"/>
      <rgbColor rgb="00590001"/>
      <rgbColor rgb="00404549"/>
      <rgbColor rgb="00CD9B7A"/>
      <rgbColor rgb="00990033"/>
      <rgbColor rgb="00EAEAEA"/>
      <rgbColor rgb="00000080"/>
      <rgbColor rgb="00A0A0A0"/>
      <rgbColor rgb="00CC9900"/>
      <rgbColor rgb="00008C99"/>
      <rgbColor rgb="00579A32"/>
      <rgbColor rgb="00CC6633"/>
      <rgbColor rgb="003366FF"/>
      <rgbColor rgb="00666666"/>
      <rgbColor rgb="0000CCFF"/>
      <rgbColor rgb="00CCFFFF"/>
      <rgbColor rgb="00CCFFCC"/>
      <rgbColor rgb="00FFFF99"/>
      <rgbColor rgb="0099CCFF"/>
      <rgbColor rgb="00FE5000"/>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800000"/>
    </indexedColors>
  </colors>
  <extLst>
    <ext uri="{EB79DEF2-80B8-43e5-95BD-54CBDDF9020C}">
      <x14:slicerStyles xmlns:x14="http://schemas.microsoft.com/office/spreadsheetml/2009/9/main" defaultSlicerStyle="SlicerStyleLight1"/>
    </ext>
    <ext uri="{9260A510-F301-46a8-8635-F512D64BE5F5}">
      <x15:timelineStyles xmlns:x15="http://schemas.microsoft.com/office/spreadsheetml/2010/11/main" defaultTimelineStyle="TimeSlicerStyleLight1"/>
    </ext>
  </extLst>
</styleSheet>
</file>

<file path=xl/_rels/workbook.xml.rels><?xml version="1.0" encoding="utf-8" standalone="yes" ?>
<Relationships xmlns="http://schemas.openxmlformats.org/package/2006/relationships">
<Relationship Id="rId21" Type="http://schemas.openxmlformats.org/officeDocument/2006/relationships/worksheet" Target="worksheets/sheet26.xml" />
<Relationship Id="rId15" Type="http://schemas.openxmlformats.org/officeDocument/2006/relationships/worksheet" Target="worksheets/sheet3.xml" />
<Relationship Id="rId19" Type="http://schemas.openxmlformats.org/officeDocument/2006/relationships/worksheet" Target="worksheets/sheet21.xml" />
<Relationship Id="rId16" Type="http://schemas.openxmlformats.org/officeDocument/2006/relationships/worksheet" Target="worksheets/sheet7.xml" />
<Relationship Id="rId14" Type="http://schemas.openxmlformats.org/officeDocument/2006/relationships/worksheet" Target="worksheets/sheet2.xml" />
<Relationship Id="rId18" Type="http://schemas.openxmlformats.org/officeDocument/2006/relationships/worksheet" Target="worksheets/sheet20.xml" />
<Relationship Id="rId22" Type="http://schemas.openxmlformats.org/officeDocument/2006/relationships/sharedStrings" Target="/xl/sharedStrings.xml" />
<Relationship Id="rId13" Type="http://schemas.openxmlformats.org/officeDocument/2006/relationships/worksheet" Target="worksheets/sheet1.xml" />
<Relationship Id="rId20" Type="http://schemas.openxmlformats.org/officeDocument/2006/relationships/worksheet" Target="worksheets/sheet23.xml" />
<Relationship Id="rId23" Type="http://schemas.openxmlformats.org/officeDocument/2006/relationships/styles" Target="/xl/styles.xml" />
<Relationship Id="rId17" Type="http://schemas.openxmlformats.org/officeDocument/2006/relationships/worksheet" Target="worksheets/sheet9.xml" />
<Relationship Id="rId24" Type="http://schemas.openxmlformats.org/officeDocument/2006/relationships/theme" Target="/xl/theme/theme1.xml" />
<Relationship Id="rId12" Type="http://schemas.openxmlformats.org/officeDocument/2006/relationships/worksheet" Target="worksheets/sheet28.xml" />
<Relationship Id="rId11" Type="http://schemas.openxmlformats.org/officeDocument/2006/relationships/worksheet" Target="worksheets/sheet32.xml" />
<Relationship Id="rId10" Type="http://schemas.openxmlformats.org/officeDocument/2006/relationships/worksheet" Target="worksheets/sheet36.xml" />
<Relationship Id="rId9" Type="http://schemas.openxmlformats.org/officeDocument/2006/relationships/worksheet" Target="worksheets/sheet40.xml" />
<Relationship Id="rId8" Type="http://schemas.openxmlformats.org/officeDocument/2006/relationships/worksheet" Target="worksheets/sheet44.xml" />
<Relationship Id="rId7" Type="http://schemas.openxmlformats.org/officeDocument/2006/relationships/worksheet" Target="worksheets/sheet48.xml" />
<Relationship Id="rId6" Type="http://schemas.openxmlformats.org/officeDocument/2006/relationships/worksheet" Target="worksheets/sheet52.xml" />
<Relationship Id="rId5" Type="http://schemas.openxmlformats.org/officeDocument/2006/relationships/worksheet" Target="worksheets/sheet56.xml" />
<Relationship Id="rId4" Type="http://schemas.openxmlformats.org/officeDocument/2006/relationships/worksheet" Target="worksheets/sheet59.xml" />
<Relationship Id="rId3" Type="http://schemas.openxmlformats.org/officeDocument/2006/relationships/worksheet" Target="worksheets/sheet62.xml" />
<Relationship Id="rId2" Type="http://schemas.openxmlformats.org/officeDocument/2006/relationships/worksheet" Target="worksheets/sheet65.xml" />
<Relationship Id="rId1" Type="http://schemas.openxmlformats.org/officeDocument/2006/relationships/worksheet" Target="worksheets/sheet69.xml" />
</Relationships>
</file>

<file path=xl/charts/chart72.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1" i="0" u="none" strike="noStrike" baseline="0">
                <a:solidFill>
                  <a:sysClr val="windowText"/>
                </a:solidFill>
                <a:latin typeface="Arial"/>
              </a:defRPr>
            </a:pPr>
            <a:r>
              <a:rPr sz="1800" b="1" i="0" u="none" strike="noStrike" baseline="0">
                <a:latin typeface="Arial" charset="0"/>
              </a:rPr>
              <a:t>Monthly Indexes</a:t>
            </a:r>
          </a:p>
        </rich>
      </tx>
      <overlay val="0"/>
    </title>
    <plotArea>
      <lineChart>
        <grouping/>
        <ser>
          <idx val="0"/>
          <order val="0"/>
          <tx>
            <v>Occupancy Index (MPI)</v>
          </tx>
          <spPr>
            <a:ln w="38100">
              <a:solidFill>
                <a:srgbClr val="009CDE"/>
              </a:solidFill>
              <a:prstDash val="solid"/>
            </a:ln>
          </spPr>
          <marker>
            <symbol val="circle"/>
            <size val="6"/>
            <spPr>
              <a:solidFill>
                <a:srgbClr val="009CDE"/>
              </a:solidFill>
              <a:ln w="9525">
                <a:solidFill>
                  <a:srgbClr val="009CDE"/>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Comp!$C$23:$T$23</f>
              <numCache>
                <formatCode>General</formatCode>
                <ptCount val="18"/>
                <pt idx="0">
                  <v>92.1459511226961</v>
                </pt>
                <pt idx="0">
                  <v>105.864503635525</v>
                </pt>
                <pt idx="0">
                  <v>82.9033983816651</v>
                </pt>
                <pt idx="0">
                  <v>93.924739526311</v>
                </pt>
                <pt idx="0">
                  <v>92.4736455283015</v>
                </pt>
                <pt idx="0">
                  <v>92.0414654812982</v>
                </pt>
                <pt idx="0">
                  <v>84.0825494755009</v>
                </pt>
                <pt idx="0">
                  <v>62.3693922359426</v>
                </pt>
                <pt idx="0">
                  <v>73.5803878454758</v>
                </pt>
                <pt idx="0">
                  <v>98.4119521643169</v>
                </pt>
                <pt idx="0">
                  <v>99.8063901121369</v>
                </pt>
                <pt idx="0">
                  <v>99.6240797765441</v>
                </pt>
                <pt idx="0">
                  <v>100.056884510003</v>
                </pt>
                <pt idx="0">
                  <v>97.1385470305132</v>
                </pt>
                <pt idx="0">
                  <v>108.429225010398</v>
                </pt>
                <pt idx="0">
                  <v>101.679117538649</v>
                </pt>
                <pt idx="0">
                  <v>99.0961830798027</v>
                </pt>
                <pt idx="0">
                  <v>94.2379572406524</v>
                </pt>
              </numCache>
            </numRef>
          </val>
          <smooth val="0"/>
        </ser>
        <ser>
          <idx val="1"/>
          <order val="1"/>
          <tx>
            <v>ADR Index (ARI)</v>
          </tx>
          <spPr>
            <a:ln w="38100">
              <a:solidFill>
                <a:srgbClr val="D22630"/>
              </a:solidFill>
              <a:prstDash val="solid"/>
            </a:ln>
          </spPr>
          <marker>
            <symbol val="diamond"/>
            <size val="6"/>
            <spPr>
              <a:solidFill>
                <a:srgbClr val="D22630"/>
              </a:solidFill>
              <a:ln w="9525">
                <a:solidFill>
                  <a:srgbClr val="D2263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Comp!$C$35:$T$35</f>
              <numCache>
                <formatCode>General</formatCode>
                <ptCount val="18"/>
                <pt idx="0">
                  <v>101.275398778005</v>
                </pt>
                <pt idx="0">
                  <v>104.852551959526</v>
                </pt>
                <pt idx="0">
                  <v>98.8470129174524</v>
                </pt>
                <pt idx="0">
                  <v>98.6353651413307</v>
                </pt>
                <pt idx="0">
                  <v>103.218895029561</v>
                </pt>
                <pt idx="0">
                  <v>89.2248843661515</v>
                </pt>
                <pt idx="0">
                  <v>102.777126857152</v>
                </pt>
                <pt idx="0">
                  <v>97.1690263086286</v>
                </pt>
                <pt idx="0">
                  <v>101.118708253367</v>
                </pt>
                <pt idx="0">
                  <v>99.3758591934031</v>
                </pt>
                <pt idx="0">
                  <v>99.3835610194732</v>
                </pt>
                <pt idx="0">
                  <v>99.9414163327063</v>
                </pt>
                <pt idx="0">
                  <v>101.072451438082</v>
                </pt>
                <pt idx="0">
                  <v>102.15298311493</v>
                </pt>
                <pt idx="0">
                  <v>94.7835390778314</v>
                </pt>
                <pt idx="0">
                  <v>96.8870085725209</v>
                </pt>
                <pt idx="0">
                  <v>103.651594779485</v>
                </pt>
                <pt idx="0">
                  <v>98.5266840580141</v>
                </pt>
              </numCache>
            </numRef>
          </val>
          <smooth val="0"/>
        </ser>
        <ser>
          <idx val="2"/>
          <order val="2"/>
          <tx>
            <v>RevPAR Index (RGI)</v>
          </tx>
          <spPr>
            <a:ln w="38100">
              <a:solidFill>
                <a:srgbClr val="84BD00"/>
              </a:solidFill>
              <a:prstDash val="lgDash"/>
            </a:ln>
          </spPr>
          <marker>
            <symbol val="square"/>
            <size val="6"/>
            <spPr>
              <a:solidFill>
                <a:srgbClr val="84BD00"/>
              </a:solidFill>
              <a:ln w="9525">
                <a:solidFill>
                  <a:srgbClr val="84BD0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Comp!$C$47:$T$47</f>
              <numCache>
                <formatCode>General</formatCode>
                <ptCount val="18"/>
                <pt idx="0">
                  <v>93.321179457296</v>
                </pt>
                <pt idx="0">
                  <v>111.001633681133</v>
                </pt>
                <pt idx="0">
                  <v>81.9475329073315</v>
                </pt>
                <pt idx="0">
                  <v>92.6430097898206</v>
                </pt>
                <pt idx="0">
                  <v>95.4502751078661</v>
                </pt>
                <pt idx="0">
                  <v>82.1238911445995</v>
                </pt>
                <pt idx="0">
                  <v>86.4176285391632</v>
                </pt>
                <pt idx="0">
                  <v>60.6037311502749</v>
                </pt>
                <pt idx="0">
                  <v>74.4035377171626</v>
                </pt>
                <pt idx="0">
                  <v>97.7977230122908</v>
                </pt>
                <pt idx="0">
                  <v>99.191144618429</v>
                </pt>
                <pt idx="0">
                  <v>99.5657163371034</v>
                </pt>
                <pt idx="0">
                  <v>101.129946006831</v>
                </pt>
                <pt idx="0">
                  <v>99.2299235461683</v>
                </pt>
                <pt idx="0">
                  <v>102.77305685952</v>
                </pt>
                <pt idx="0">
                  <v>98.5138553261349</v>
                </pt>
                <pt idx="0">
                  <v>102.714774127813</v>
                </pt>
                <pt idx="0">
                  <v>92.849534393224</v>
                </pt>
              </numCache>
            </numRef>
          </val>
          <smooth val="0"/>
        </ser>
        <ser>
          <idx val="3"/>
          <order val="3"/>
          <tx>
            <v>100 %</v>
          </tx>
          <spPr>
            <a:ln w="25400">
              <a:solidFill>
                <a:srgbClr val="000000"/>
              </a:solidFill>
              <a:prstDash val="lgDash"/>
            </a:ln>
          </spPr>
          <marker>
            <symbol val="none"/>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Comp!$C$60:$T$60</f>
              <numCache>
                <formatCode>General</formatCode>
                <ptCount val="18"/>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numCache>
            </numRef>
          </val>
          <smooth val="0"/>
        </ser>
        <smooth val="0"/>
        <axId val="1"/>
        <axId val="4"/>
      </lineChart>
      <catAx>
        <axId val="1"/>
        <scaling>
          <orientation/>
        </scaling>
        <delete val="0"/>
        <axPos val="b"/>
        <majorTickMark val="none"/>
        <minorTickMark val="none"/>
        <spPr>
          <a:ln w="9525">
            <a:solidFill>
              <a:srgbClr val="A0A0A0"/>
            </a:solidFill>
            <a:prstDash val="solid"/>
          </a:ln>
        </spPr>
        <txPr>
          <a:bodyPr/>
          <a:p>
            <a:pPr>
              <a:defRPr sz="1200" b="0" i="0" u="none" strike="noStrike" baseline="0">
                <a:solidFill>
                  <a:sysClr val="windowText"/>
                </a:solidFill>
                <a:latin typeface="Arial"/>
              </a:defRPr>
            </a:pPr>
          </a:p>
        </txPr>
        <crossAx val="4"/>
      </catAx>
      <valAx>
        <axId val="4"/>
        <scaling>
          <orientation/>
          <max val="116"/>
          <min val="56"/>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200" b="0" i="0" u="none" strike="noStrike" baseline="0">
                <a:solidFill>
                  <a:sysClr val="windowText"/>
                </a:solidFill>
                <a:latin typeface="Arial"/>
              </a:defRPr>
            </a:pPr>
          </a:p>
        </txPr>
      </legendEntry>
      <legendEntry>
        <idx val="1"/>
        <txPr>
          <a:bodyPr/>
          <a:p>
            <a:pPr>
              <a:defRPr sz="1200" b="0" i="0" u="none" strike="noStrike" baseline="0">
                <a:solidFill>
                  <a:sysClr val="windowText"/>
                </a:solidFill>
                <a:latin typeface="Arial"/>
              </a:defRPr>
            </a:pPr>
          </a:p>
        </txPr>
      </legendEntry>
      <legendEntry>
        <idx val="2"/>
        <txPr>
          <a:bodyPr/>
          <a:p>
            <a:pPr>
              <a:defRPr sz="1200" b="0" i="0" u="none" strike="noStrike" baseline="0">
                <a:solidFill>
                  <a:sysClr val="windowText"/>
                </a:solidFill>
                <a:latin typeface="Arial"/>
              </a:defRPr>
            </a:pPr>
          </a:p>
        </txPr>
      </legendEntry>
      <legendEntry>
        <idx val="3"/>
        <txPr>
          <a:bodyPr/>
          <a:p>
            <a:pPr>
              <a:defRPr sz="1200" b="0" i="0" u="none" strike="noStrike" baseline="0">
                <a:solidFill>
                  <a:sysClr val="windowText"/>
                </a:solidFill>
                <a:latin typeface="Arial"/>
              </a:defRPr>
            </a:pPr>
          </a:p>
        </txPr>
      </legendEntry>
      <overlay val="0"/>
      <spPr>
        <a:ln w="9525">
          <a:noFill/>
        </a:ln>
      </spPr>
      <txPr>
        <a:bodyPr/>
        <a:p>
          <a:pPr>
            <a:defRPr sz="1200" b="0" i="0" u="none" strike="noStrike" baseline="0">
              <a:solidFill>
                <a:sysClr val="windowText"/>
              </a:solidFill>
              <a:latin typeface="Arial"/>
            </a:defRPr>
          </a:pPr>
        </a:p>
      </txPr>
    </legend>
    <dispBlanksAs val="gap"/>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3.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1" i="0" u="none" strike="noStrike" baseline="0">
                <a:solidFill>
                  <a:sysClr val="windowText"/>
                </a:solidFill>
                <a:latin typeface="Arial"/>
              </a:defRPr>
            </a:pPr>
            <a:r>
              <a:rPr sz="1800" b="1" i="0" u="none" strike="noStrike" baseline="0">
                <a:latin typeface="Arial" charset="0"/>
              </a:rPr>
              <a:t>RevPAR Percent Change</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Comp!$B$67:$B$69</f>
            </multiLvlStrRef>
          </cat>
          <val>
            <numRef>
              <f>Comp!$X$50,Comp!$AB$50,Comp!$AF$50</f>
              <numCache>
                <formatCode>General</formatCode>
                <ptCount val="3"/>
                <pt idx="0">
                  <v>3.20375070192335</v>
                </pt>
                <pt idx="0">
                  <v>5.67357067731713</v>
                </pt>
                <pt idx="0">
                  <v>3.20375070192335</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Comp!$B$67:$B$69</f>
            </multiLvlStrRef>
          </cat>
          <val>
            <numRef>
              <f>Comp!$X$51,Comp!$AB$51,Comp!$AF$51</f>
              <numCache>
                <formatCode>General</formatCode>
                <ptCount val="3"/>
                <pt idx="0">
                  <v>0.362001285422168</v>
                </pt>
                <pt idx="0">
                  <v>-2.28850242718428</v>
                </pt>
                <pt idx="0">
                  <v>0.362001285422168</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11"/>
          <min val="-7"/>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000" b="0" i="0" u="none" strike="noStrike" baseline="0">
                <a:solidFill>
                  <a:sysClr val="windowText"/>
                </a:solidFill>
                <a:latin typeface="Arial"/>
              </a:defRPr>
            </a:pPr>
          </a:p>
        </txPr>
      </legendEntry>
      <legendEntry>
        <idx val="1"/>
        <txPr>
          <a:bodyPr/>
          <a:p>
            <a:pPr>
              <a:defRPr sz="1000" b="0" i="0" u="none" strike="noStrike" baseline="0">
                <a:solidFill>
                  <a:sysClr val="windowText"/>
                </a:solidFill>
                <a:latin typeface="Arial"/>
              </a:defRPr>
            </a:pPr>
          </a:p>
        </txPr>
      </legendEntry>
      <overlay val="0"/>
      <spPr>
        <a:ln w="9525">
          <a:noFill/>
        </a:ln>
      </spPr>
      <txPr>
        <a:bodyPr/>
        <a:p>
          <a:pPr>
            <a:defRPr sz="1000" b="0" i="0" u="none" strike="noStrike" baseline="0">
              <a:solidFill>
                <a:sysClr val="windowText"/>
              </a:solidFill>
              <a:latin typeface="Arial"/>
            </a:defRPr>
          </a:pPr>
        </a:p>
      </txPr>
    </legend>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5.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400" b="1" i="0" u="none" strike="noStrike" baseline="0">
                <a:solidFill>
                  <a:sysClr val="windowText"/>
                </a:solidFill>
                <a:latin typeface="Arial"/>
              </a:defRPr>
            </a:pPr>
            <a:r>
              <a:rPr sz="1400" b="1" i="0" u="none" strike="noStrike" baseline="0">
                <a:latin typeface="Arial" charset="0"/>
              </a:rPr>
              <a:t>Current Month Occupancy</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Week'!$X$14:$AF$14</f>
              <numCache>
                <formatCode>General</formatCode>
                <ptCount val="9"/>
                <pt idx="0">
                  <v>0</v>
                </pt>
                <pt idx="0">
                  <v>0</v>
                </pt>
                <pt idx="0">
                  <v>0</v>
                </pt>
                <pt idx="0">
                  <v>0</v>
                </pt>
                <pt idx="0">
                  <v>0</v>
                </pt>
                <pt idx="0">
                  <v>0</v>
                </pt>
                <pt idx="0">
                  <v>0</v>
                </pt>
                <pt idx="0">
                  <v>0</v>
                </pt>
                <pt idx="0">
                  <v>0</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Week'!$X$15:$AF$15</f>
              <numCache>
                <formatCode>General</formatCode>
                <ptCount val="9"/>
                <pt idx="0">
                  <v>0</v>
                </pt>
                <pt idx="0">
                  <v>0</v>
                </pt>
                <pt idx="0">
                  <v>0</v>
                </pt>
                <pt idx="0">
                  <v>0</v>
                </pt>
                <pt idx="0">
                  <v>0</v>
                </pt>
                <pt idx="0">
                  <v>0</v>
                </pt>
                <pt idx="0">
                  <v>0</v>
                </pt>
                <pt idx="0">
                  <v>0</v>
                </pt>
                <pt idx="0">
                  <v>0</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63"/>
          <min val="18"/>
        </scaling>
        <delete val="0"/>
        <axPos val="l"/>
        <majorGridlines>
          <spPr>
            <a:ln w="9525">
              <a:solidFill>
                <a:srgbClr val="A0A0A0"/>
              </a:solidFill>
              <a:prstDash val="sysDash"/>
            </a:ln>
          </spPr>
        </majorGridlines>
        <majorTickMark val="out"/>
        <minorTickMark val="none"/>
        <spPr>
          <a:ln w="9525">
            <a:solidFill>
              <a:srgbClr val="A0A0A0"/>
            </a:solidFill>
            <a:prstDash val="solid"/>
          </a:ln>
        </spPr>
        <txPr>
          <a:bodyPr/>
          <a:p>
            <a:pPr>
              <a:defRPr sz="1300" b="0" i="0" u="none" strike="noStrike" baseline="0">
                <a:solidFill>
                  <a:sysClr val="windowText"/>
                </a:solidFill>
                <a:latin typeface="Arial"/>
              </a:defRPr>
            </a:pPr>
          </a:p>
        </txPr>
        <crossAx val="1"/>
      </valAx>
      <spPr>
        <a:solidFill>
          <a:srgbClr val="FFFFFF"/>
        </a:solidFill>
        <a:ln w="9525">
          <a:noFill/>
        </a:ln>
      </spPr>
    </plotArea>
    <legend>
      <legendPos val="r"/>
      <legendEntry>
        <idx val="0"/>
        <txPr>
          <a:bodyPr/>
          <a:p>
            <a:pPr>
              <a:defRPr sz="1000" b="0" i="0" u="none" strike="noStrike" baseline="0">
                <a:solidFill>
                  <a:sysClr val="windowText"/>
                </a:solidFill>
                <a:latin typeface="Arial"/>
              </a:defRPr>
            </a:pPr>
          </a:p>
        </txPr>
      </legendEntry>
      <legendEntry>
        <idx val="1"/>
        <txPr>
          <a:bodyPr/>
          <a:p>
            <a:pPr>
              <a:defRPr sz="1000" b="0" i="0" u="none" strike="noStrike" baseline="0">
                <a:solidFill>
                  <a:sysClr val="windowText"/>
                </a:solidFill>
                <a:latin typeface="Arial"/>
              </a:defRPr>
            </a:pPr>
          </a:p>
        </txPr>
      </legendEntry>
      <overlay val="0"/>
      <spPr>
        <a:ln w="9525">
          <a:noFill/>
        </a:ln>
      </spPr>
      <txPr>
        <a:bodyPr/>
        <a:p>
          <a:pPr>
            <a:defRPr sz="1000" b="0" i="0" u="none" strike="noStrike" baseline="0">
              <a:solidFill>
                <a:sysClr val="windowText"/>
              </a:solidFill>
              <a:latin typeface="Arial"/>
            </a:defRPr>
          </a:pPr>
        </a:p>
      </txPr>
    </legend>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6.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400" b="1" i="0" u="none" strike="noStrike" baseline="0">
                <a:solidFill>
                  <a:sysClr val="windowText"/>
                </a:solidFill>
                <a:latin typeface="Arial"/>
              </a:defRPr>
            </a:pPr>
            <a:r>
              <a:rPr sz="1400" b="1" i="0" u="none" strike="noStrike" baseline="0">
                <a:latin typeface="Arial" charset="0"/>
              </a:rPr>
              <a:t>Current Month ADR</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Week'!$X$16:$AF$16</f>
              <numCache>
                <formatCode>General</formatCode>
                <ptCount val="9"/>
                <pt idx="0">
                  <v>0</v>
                </pt>
                <pt idx="0">
                  <v>0</v>
                </pt>
                <pt idx="0">
                  <v>0</v>
                </pt>
                <pt idx="0">
                  <v>0</v>
                </pt>
                <pt idx="0">
                  <v>0</v>
                </pt>
                <pt idx="0">
                  <v>0</v>
                </pt>
                <pt idx="0">
                  <v>0</v>
                </pt>
                <pt idx="0">
                  <v>0</v>
                </pt>
                <pt idx="0">
                  <v>0</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Week'!$X$17:$AF$17</f>
              <numCache>
                <formatCode>General</formatCode>
                <ptCount val="9"/>
                <pt idx="0">
                  <v>0</v>
                </pt>
                <pt idx="0">
                  <v>0</v>
                </pt>
                <pt idx="0">
                  <v>0</v>
                </pt>
                <pt idx="0">
                  <v>0</v>
                </pt>
                <pt idx="0">
                  <v>0</v>
                </pt>
                <pt idx="0">
                  <v>0</v>
                </pt>
                <pt idx="0">
                  <v>0</v>
                </pt>
                <pt idx="0">
                  <v>0</v>
                </pt>
                <pt idx="0">
                  <v>0</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109"/>
          <min val="66"/>
        </scaling>
        <delete val="0"/>
        <axPos val="l"/>
        <majorGridlines>
          <spPr>
            <a:ln w="9525">
              <a:solidFill>
                <a:srgbClr val="A0A0A0"/>
              </a:solidFill>
              <a:prstDash val="sysDash"/>
            </a:ln>
          </spPr>
        </majorGridlines>
        <majorTickMark val="out"/>
        <minorTickMark val="none"/>
        <spPr>
          <a:ln w="9525">
            <a:solidFill>
              <a:srgbClr val="A0A0A0"/>
            </a:solidFill>
            <a:prstDash val="solid"/>
          </a:ln>
        </spPr>
        <txPr>
          <a:bodyPr/>
          <a:p>
            <a:pPr>
              <a:defRPr sz="1300" b="0" i="0" u="none" strike="noStrike" baseline="0">
                <a:solidFill>
                  <a:sysClr val="windowText"/>
                </a:solidFill>
                <a:latin typeface="Arial"/>
              </a:defRPr>
            </a:pPr>
          </a:p>
        </txPr>
        <crossAx val="1"/>
      </valAx>
      <spPr>
        <a:solidFill>
          <a:srgbClr val="FFFFFF"/>
        </a:solidFill>
        <a:ln w="9525">
          <a:noFill/>
        </a:ln>
      </spPr>
    </plotArea>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8.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0" i="0" u="none" strike="noStrike" baseline="0">
                <a:solidFill>
                  <a:sysClr val="windowText"/>
                </a:solidFill>
                <a:latin typeface="Arial"/>
              </a:defRPr>
            </a:pPr>
            <a:r>
              <a:rPr sz="1800" b="0" i="0" u="none" strike="noStrike" baseline="0">
                <a:latin typeface="Arial" charset="0"/>
              </a:rPr>
              <a:t>Daily Indexes for the Month of December</a:t>
            </a:r>
          </a:p>
        </rich>
      </tx>
      <overlay val="0"/>
    </title>
    <plotArea>
      <lineChart>
        <grouping/>
        <ser>
          <idx val="0"/>
          <order val="0"/>
          <tx>
            <v>Occupancy Index (MPI)</v>
          </tx>
          <spPr>
            <a:ln w="38100">
              <a:solidFill>
                <a:srgbClr val="009CDE"/>
              </a:solidFill>
              <a:prstDash val="solid"/>
            </a:ln>
          </spPr>
          <marker>
            <symbol val="circle"/>
            <size val="6"/>
            <spPr>
              <a:solidFill>
                <a:srgbClr val="009CDE"/>
              </a:solidFill>
              <a:ln w="9525">
                <a:solidFill>
                  <a:srgbClr val="009CDE"/>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Month'!$C$28:$AG$28</f>
              <numCache>
                <formatCode>General</formatCode>
                <ptCount val="31"/>
                <pt idx="0">
                  <v>90.6887755102041</v>
                </pt>
                <pt idx="0">
                  <v>113.805522208884</v>
                </pt>
                <pt idx="0">
                  <v>133.295838020247</v>
                </pt>
                <pt idx="0">
                  <v>131.661587130126</v>
                </pt>
                <pt idx="0">
                  <v>111.340674883815</v>
                </pt>
                <pt idx="0">
                  <v>96.407887479316</v>
                </pt>
                <pt idx="0">
                  <v>98.5831275185233</v>
                </pt>
                <pt idx="0">
                  <v>86.5520945220193</v>
                </pt>
                <pt idx="0">
                  <v>110.720432751414</v>
                </pt>
                <pt idx="0">
                  <v>111.812430751635</v>
                </pt>
                <pt idx="0">
                  <v>120.403821102909</v>
                </pt>
                <pt idx="0">
                  <v>109.864887783368</v>
                </pt>
                <pt idx="0">
                  <v>70.5663420383351</v>
                </pt>
                <pt idx="0">
                  <v>92.651736019083</v>
                </pt>
                <pt idx="0">
                  <v>84.3328100470958</v>
                </pt>
                <pt idx="0">
                  <v>91.5427187824282</v>
                </pt>
                <pt idx="0">
                  <v>110.042112082928</v>
                </pt>
                <pt idx="0">
                  <v>111.007025761124</v>
                </pt>
                <pt idx="0">
                  <v>74.1397288842544</v>
                </pt>
                <pt idx="0">
                  <v>86.3702623906705</v>
                </pt>
                <pt idx="0">
                  <v>48.3673469387755</v>
                </pt>
                <pt idx="0">
                  <v>78.8208616780045</v>
                </pt>
                <pt idx="0">
                  <v>68.3982683982684</v>
                </pt>
                <pt idx="0">
                  <v>84.1171251109139</v>
                </pt>
                <pt idx="0">
                  <v>65.4974489795918</v>
                </pt>
                <pt idx="0">
                  <v>89.5691609977324</v>
                </pt>
                <pt idx="0">
                  <v>66.2172011661808</v>
                </pt>
                <pt idx="0">
                  <v>65.9554730983302</v>
                </pt>
                <pt idx="0">
                  <v>64.8830263812842</v>
                </pt>
                <pt idx="0">
                  <v>68.0545585068198</v>
                </pt>
                <pt idx="0">
                  <v>39.6287086263077</v>
                </pt>
              </numCache>
            </numRef>
          </val>
          <smooth val="0"/>
        </ser>
        <ser>
          <idx val="1"/>
          <order val="1"/>
          <tx>
            <v>ADR Index (ARI)</v>
          </tx>
          <spPr>
            <a:ln w="38100">
              <a:solidFill>
                <a:srgbClr val="D22630"/>
              </a:solidFill>
              <a:prstDash val="solid"/>
            </a:ln>
          </spPr>
          <marker>
            <symbol val="diamond"/>
            <size val="6"/>
            <spPr>
              <a:solidFill>
                <a:srgbClr val="D22630"/>
              </a:solidFill>
              <a:ln w="9525">
                <a:solidFill>
                  <a:srgbClr val="D2263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Month'!$C$38:$AG$38</f>
              <numCache>
                <formatCode>General</formatCode>
                <ptCount val="31"/>
                <pt idx="0">
                  <v>103.660670135824</v>
                </pt>
                <pt idx="0">
                  <v>101.042567267603</v>
                </pt>
                <pt idx="0">
                  <v>100.820644272706</v>
                </pt>
                <pt idx="0">
                  <v>101.741465704694</v>
                </pt>
                <pt idx="0">
                  <v>90.4908405952595</v>
                </pt>
                <pt idx="0">
                  <v>94.4699899448538</v>
                </pt>
                <pt idx="0">
                  <v>92.1137410836396</v>
                </pt>
                <pt idx="0">
                  <v>92.8315344271343</v>
                </pt>
                <pt idx="0">
                  <v>103.09316129607</v>
                </pt>
                <pt idx="0">
                  <v>100.567241500322</v>
                </pt>
                <pt idx="0">
                  <v>101.686620605566</v>
                </pt>
                <pt idx="0">
                  <v>92.2723123502139</v>
                </pt>
                <pt idx="0">
                  <v>89.9025273213997</v>
                </pt>
                <pt idx="0">
                  <v>93.5786557413173</v>
                </pt>
                <pt idx="0">
                  <v>98.0239499667123</v>
                </pt>
                <pt idx="0">
                  <v>94.4655329127688</v>
                </pt>
                <pt idx="0">
                  <v>90.9025971633092</v>
                </pt>
                <pt idx="0">
                  <v>89.901378546225</v>
                </pt>
                <pt idx="0">
                  <v>86.008731262556</v>
                </pt>
                <pt idx="0">
                  <v>83.4211612153999</v>
                </pt>
                <pt idx="0">
                  <v>69.58293507035</v>
                </pt>
                <pt idx="0">
                  <v>82.6089662906886</v>
                </pt>
                <pt idx="0">
                  <v>93.1887836786972</v>
                </pt>
                <pt idx="0">
                  <v>83.9684914847937</v>
                </pt>
                <pt idx="0">
                  <v>83.5704843264957</v>
                </pt>
                <pt idx="0">
                  <v>102.733410748681</v>
                </pt>
                <pt idx="0">
                  <v>73.463475166307</v>
                </pt>
                <pt idx="0">
                  <v>80.2931336625777</v>
                </pt>
                <pt idx="0">
                  <v>89.1149419206614</v>
                </pt>
                <pt idx="0">
                  <v>83.6916458400813</v>
                </pt>
                <pt idx="0">
                  <v>101.901059060964</v>
                </pt>
              </numCache>
            </numRef>
          </val>
          <smooth val="0"/>
        </ser>
        <ser>
          <idx val="2"/>
          <order val="2"/>
          <tx>
            <v>RevPAR Index (RGI)</v>
          </tx>
          <spPr>
            <a:ln w="38100">
              <a:solidFill>
                <a:srgbClr val="84BD00"/>
              </a:solidFill>
              <a:prstDash val="lgDash"/>
            </a:ln>
          </spPr>
          <marker>
            <symbol val="square"/>
            <size val="6"/>
            <spPr>
              <a:solidFill>
                <a:srgbClr val="84BD00"/>
              </a:solidFill>
              <a:ln w="9525">
                <a:solidFill>
                  <a:srgbClr val="84BD0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Month'!$C$48:$AG$48</f>
              <numCache>
                <formatCode>General</formatCode>
                <ptCount val="31"/>
                <pt idx="0">
                  <v>94.0085924318505</v>
                </pt>
                <pt idx="0">
                  <v>114.992021332158</v>
                </pt>
                <pt idx="0">
                  <v>134.389722680717</v>
                </pt>
                <pt idx="0">
                  <v>133.954428516253</v>
                </pt>
                <pt idx="0">
                  <v>100.753112626799</v>
                </pt>
                <pt idx="0">
                  <v>91.0765216077558</v>
                </pt>
                <pt idx="0">
                  <v>90.8086068345669</v>
                </pt>
                <pt idx="0">
                  <v>80.3476374236142</v>
                </pt>
                <pt idx="0">
                  <v>114.145194324122</v>
                </pt>
                <pt idx="0">
                  <v>112.446677261378</v>
                </pt>
                <pt idx="0">
                  <v>122.43457675952</v>
                </pt>
                <pt idx="0">
                  <v>101.374872418681</v>
                </pt>
                <pt idx="0">
                  <v>63.4409249307266</v>
                </pt>
                <pt idx="0">
                  <v>86.7022490876517</v>
                </pt>
                <pt idx="0">
                  <v>82.6663515260877</v>
                </pt>
                <pt idx="0">
                  <v>86.4763171406581</v>
                </pt>
                <pt idx="0">
                  <v>100.031137856742</v>
                </pt>
                <pt idx="0">
                  <v>99.7968464424137</v>
                </pt>
                <pt idx="0">
                  <v>63.766640174846</v>
                </pt>
                <pt idx="0">
                  <v>72.0510758310852</v>
                </pt>
                <pt idx="0">
                  <v>33.6554196156591</v>
                </pt>
                <pt idx="0">
                  <v>65.1130990536131</v>
                </pt>
                <pt idx="0">
                  <v>63.7395143776371</v>
                </pt>
                <pt idx="0">
                  <v>70.6318810360111</v>
                </pt>
                <pt idx="0">
                  <v>54.7365353337443</v>
                </pt>
                <pt idx="0">
                  <v>92.0174540719475</v>
                </pt>
                <pt idx="0">
                  <v>48.6454571345408</v>
                </pt>
                <pt idx="0">
                  <v>52.9577161726278</v>
                </pt>
                <pt idx="0">
                  <v>57.8204712760489</v>
                </pt>
                <pt idx="0">
                  <v>56.9559800835586</v>
                </pt>
                <pt idx="0">
                  <v>40.3820737823912</v>
                </pt>
              </numCache>
            </numRef>
          </val>
          <smooth val="0"/>
        </ser>
        <ser>
          <idx val="3"/>
          <order val="3"/>
          <tx>
            <v>100 %</v>
          </tx>
          <spPr>
            <a:ln w="25400">
              <a:solidFill>
                <a:srgbClr val="000000"/>
              </a:solidFill>
              <a:prstDash val="lgDash"/>
            </a:ln>
          </spPr>
          <marker>
            <symbol val="none"/>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Month'!$C$60:$AG$60</f>
              <numCache>
                <formatCode>General</formatCode>
                <ptCount val="31"/>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numCache>
            </numRef>
          </val>
          <smooth val="0"/>
        </ser>
        <smooth val="0"/>
        <axId val="1"/>
        <axId val="4"/>
      </lineChart>
      <catAx>
        <axId val="1"/>
        <scaling>
          <orientation/>
        </scaling>
        <delete val="0"/>
        <axPos val="b"/>
        <numFmt formatCode="General" sourceLinked="0"/>
        <majorTickMark val="none"/>
        <minorTickMark val="none"/>
        <spPr>
          <a:ln w="9525">
            <a:solidFill>
              <a:srgbClr val="A0A0A0"/>
            </a:solidFill>
            <a:prstDash val="solid"/>
          </a:ln>
        </spPr>
        <txPr>
          <a:bodyPr/>
          <a:p>
            <a:pPr>
              <a:defRPr sz="1200" b="0" i="0" u="none" strike="noStrike" baseline="0">
                <a:solidFill>
                  <a:sysClr val="windowText"/>
                </a:solidFill>
                <a:latin typeface="Arial"/>
              </a:defRPr>
            </a:pPr>
          </a:p>
        </txPr>
        <crossAx val="4"/>
      </catAx>
      <valAx>
        <axId val="4"/>
        <scaling>
          <orientation/>
          <max val="139"/>
          <min val="29"/>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200" b="0" i="0" u="none" strike="noStrike" baseline="0">
                <a:solidFill>
                  <a:sysClr val="windowText"/>
                </a:solidFill>
                <a:latin typeface="Arial"/>
              </a:defRPr>
            </a:pPr>
          </a:p>
        </txPr>
      </legendEntry>
      <legendEntry>
        <idx val="1"/>
        <txPr>
          <a:bodyPr/>
          <a:p>
            <a:pPr>
              <a:defRPr sz="1200" b="0" i="0" u="none" strike="noStrike" baseline="0">
                <a:solidFill>
                  <a:sysClr val="windowText"/>
                </a:solidFill>
                <a:latin typeface="Arial"/>
              </a:defRPr>
            </a:pPr>
          </a:p>
        </txPr>
      </legendEntry>
      <legendEntry>
        <idx val="2"/>
        <txPr>
          <a:bodyPr/>
          <a:p>
            <a:pPr>
              <a:defRPr sz="1200" b="0" i="0" u="none" strike="noStrike" baseline="0">
                <a:solidFill>
                  <a:sysClr val="windowText"/>
                </a:solidFill>
                <a:latin typeface="Arial"/>
              </a:defRPr>
            </a:pPr>
          </a:p>
        </txPr>
      </legendEntry>
      <legendEntry>
        <idx val="3"/>
        <txPr>
          <a:bodyPr/>
          <a:p>
            <a:pPr>
              <a:defRPr sz="1200" b="0" i="0" u="none" strike="noStrike" baseline="0">
                <a:solidFill>
                  <a:sysClr val="windowText"/>
                </a:solidFill>
                <a:latin typeface="Arial"/>
              </a:defRPr>
            </a:pPr>
          </a:p>
        </txPr>
      </legendEntry>
      <overlay val="0"/>
      <spPr>
        <a:ln w="9525">
          <a:noFill/>
        </a:ln>
      </spPr>
      <txPr>
        <a:bodyPr/>
        <a:p>
          <a:pPr>
            <a:defRPr sz="1200" b="0" i="0" u="none" strike="noStrike" baseline="0">
              <a:solidFill>
                <a:sysClr val="windowText"/>
              </a:solidFill>
              <a:latin typeface="Arial"/>
            </a:defRPr>
          </a:pPr>
        </a:p>
      </txPr>
    </legend>
    <dispBlanksAs val="gap"/>
  </chart>
  <spPr>
    <a:ln w="9525">
      <a:solidFill>
        <a:srgbClr val="FFFFFF"/>
      </a:solidFill>
      <a:prstDash val="solid"/>
    </a:ln>
  </spPr>
  <txPr>
    <a:bodyPr/>
    <a:p>
      <a:pPr>
        <a:defRPr sz="1000" b="0" i="0" u="none" strike="noStrike" baseline="0">
          <a:solidFill>
            <a:sysClr val="windowText"/>
          </a:solidFill>
          <a:latin typeface="+mn-lt"/>
        </a:defRPr>
      </a:pPr>
    </a:p>
  </txPr>
</chartSpace>
</file>

<file path=xl/drawings/_rels/drawing1.xml.rels><?xml version="1.0" encoding="utf-8" standalone="yes" ?>
<Relationships xmlns="http://schemas.openxmlformats.org/package/2006/relationships">
<Relationship Id="rId1" Type="http://schemas.openxmlformats.org/officeDocument/2006/relationships/image" Target="/xl/media/image1.png" />
</Relationships>
</file>

<file path=xl/drawings/_rels/drawing2.xml.rels><?xml version="1.0" encoding="utf-8" standalone="yes" ?>
<Relationships xmlns="http://schemas.openxmlformats.org/package/2006/relationships">
<Relationship Id="rId1" Type="http://schemas.openxmlformats.org/officeDocument/2006/relationships/image" Target="/xl/media/image2.jpeg" />
</Relationships>
</file>

<file path=xl/drawings/_rels/drawing30.xml.rels><?xml version="1.0" encoding="utf-8" standalone="yes" ?>
<Relationships xmlns="http://schemas.openxmlformats.org/package/2006/relationships">
<Relationship Id="rId76" Type="http://schemas.openxmlformats.org/officeDocument/2006/relationships/chart" Target="/xl/charts/chart72.xml" />
<Relationship Id="rId77" Type="http://schemas.openxmlformats.org/officeDocument/2006/relationships/chart" Target="/xl/charts/chart73.xml" />
</Relationships>
</file>

<file path=xl/drawings/_rels/drawing74.xml.rels><?xml version="1.0" encoding="utf-8" standalone="yes" ?>
<Relationships xmlns="http://schemas.openxmlformats.org/package/2006/relationships">
<Relationship Id="rId79" Type="http://schemas.openxmlformats.org/officeDocument/2006/relationships/chart" Target="/xl/charts/chart75.xml" />
<Relationship Id="rId80" Type="http://schemas.openxmlformats.org/officeDocument/2006/relationships/chart" Target="/xl/charts/chart76.xml" />
</Relationships>
</file>

<file path=xl/drawings/_rels/drawing77.xml.rels><?xml version="1.0" encoding="utf-8" standalone="yes" ?>
<Relationships xmlns="http://schemas.openxmlformats.org/package/2006/relationships">
<Relationship Id="rId82" Type="http://schemas.openxmlformats.org/officeDocument/2006/relationships/chart" Target="/xl/charts/chart78.xml" />
</Relationships>
</file>

<file path=xl/drawings/drawing1.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editAs="oneCell">
    <xdr:from>
      <xdr:col>6</xdr:col>
      <xdr:colOff>0</xdr:colOff>
      <xdr:row>1</xdr:row>
      <xdr:rowOff>0</xdr:rowOff>
    </xdr:from>
    <xdr:to>
      <xdr:col>7</xdr:col>
      <xdr:colOff>0</xdr:colOff>
      <xdr:row>5</xdr:row>
      <xdr:rowOff>19050</xdr:rowOff>
    </xdr:to>
    <xdr:pic>
      <xdr:nvPicPr>
        <xdr:cNvPr id="2" name="Picture 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bwMode="auto">
        <a:xfrm>
          <a:off x="9420225" y="581025"/>
          <a:ext cx="1038225" cy="1038225"/>
        </a:xfrm>
        <a:prstGeom prst="rect">
          <a:avLst/>
        </a:prstGeom>
        <a:noFill/>
        <a:extLst>
          <a:ext uri="{909E8E84-426E-40DD-AFC4-6F175D3DCCD1}">
            <a14:hiddenFill xmlns:a14="http://schemas.microsoft.com/office/drawing/2010/main">
              <a:solidFill xmlns:a="http://schemas.openxmlformats.org/drawingml/2006/main">
                <a:srgbClr val="FFFFFF"/>
              </a:solidFill>
            </a14:hiddenFill>
          </a:ext>
        </a:extLst>
      </xdr:spPr>
    </xdr:pic>
    <xdr:clientData/>
  </xdr:twoCellAnchor>
</xdr:wsDr>
</file>

<file path=xl/drawings/drawing2.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editAs="oneCell">
    <xdr:from>
      <xdr:col>0</xdr:col>
      <xdr:colOff>0</xdr:colOff>
      <xdr:row>0</xdr:row>
      <xdr:rowOff>19050</xdr:rowOff>
    </xdr:from>
    <xdr:to>
      <xdr:col>6</xdr:col>
      <xdr:colOff>400050</xdr:colOff>
      <xdr:row>1</xdr:row>
      <xdr:rowOff>838200</xdr:rowOff>
    </xdr:to>
    <xdr:pic>
      <xdr:nvPicPr>
        <xdr:cNvPr id="7185" name="Picture 1"/>
        <xdr:cNvPicPr>
          <a:picLocks noChangeAspect="1"/>
        </xdr:cNvPicPr>
      </xdr:nvPicPr>
      <xdr:blipFill>
        <a:blip r:embed="rId1">
          <a:extLst>
            <a:ext uri="{28A0092B-C50C-407E-A947-70E740481C1C}">
              <a14:useLocalDpi xmlns:a14="http://schemas.microsoft.com/office/drawing/2010/main" val="0"/>
            </a:ext>
          </a:extLst>
        </a:blip>
        <a:srcRect/>
        <a:stretch>
          <a:fillRect/>
        </a:stretch>
      </xdr:blipFill>
      <xdr:spPr bwMode="auto">
        <a:xfrm>
          <a:off x="0" y="19050"/>
          <a:ext cx="6057900" cy="1009650"/>
        </a:xfrm>
        <a:prstGeom prst="rect">
          <a:avLst/>
        </a:prstGeom>
        <a:noFill/>
        <a:ln>
          <a:noFill/>
        </a:ln>
        <a:extLst>
          <a:ext uri="{909E8E84-426E-40DD-AFC4-6F175D3DCCD1}">
            <a14:hiddenFill xmlns:a14="http://schemas.microsoft.com/office/drawing/2010/main">
              <a:solidFill xmlns:a="http://schemas.openxmlformats.org/drawingml/2006/main">
                <a:srgbClr val="FFFFFF"/>
              </a:solidFill>
            </a14:hiddenFill>
          </a:ext>
          <a:ext uri="{91240B29-F687-4F45-9708-019B960494DF}">
            <a14:hiddenLine xmlns:a14="http://schemas.microsoft.com/office/drawing/2010/main" w="9525">
              <a:solidFill xmlns:a="http://schemas.openxmlformats.org/drawingml/2006/main">
                <a:srgbClr val="000000"/>
              </a:solidFill>
              <a:miter xmlns:a="http://schemas.openxmlformats.org/drawingml/2006/main" lim="800000"/>
              <a:headEnd xmlns:a="http://schemas.openxmlformats.org/drawingml/2006/main"/>
              <a:tailEnd xmlns:a="http://schemas.openxmlformats.org/drawingml/2006/main"/>
            </a14:hiddenLine>
          </a:ext>
        </a:extLst>
      </xdr:spPr>
    </xdr:pic>
    <xdr:clientData/>
  </xdr:twoCellAnchor>
</xdr:wsDr>
</file>

<file path=xl/drawings/drawing30.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0</xdr:col>
      <xdr:colOff>37109</xdr:colOff>
      <xdr:row>5</xdr:row>
      <xdr:rowOff>31686</xdr:rowOff>
    </xdr:from>
    <xdr:to>
      <xdr:col>19</xdr:col>
      <xdr:colOff>338988</xdr:colOff>
      <xdr:row>16</xdr:row>
      <xdr:rowOff>102171</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76"/>
        </a:graphicData>
      </a:graphic>
    </xdr:graphicFrame>
    <xdr:clientData/>
  </xdr:twoCellAnchor>
  <xdr:oneCellAnchor>
    <xdr:from>
      <xdr:col>20</xdr:col>
      <xdr:colOff>0</xdr:colOff>
      <xdr:row>4</xdr:row>
      <xdr:rowOff>0</xdr:rowOff>
    </xdr:from>
    <xdr:ext cx="6604000" cy="3810000"/>
    <xdr:graphicFrame>
      <xdr:nvGraphicFramePr>
        <xdr:cNvPr id="0" name="Chart 2"/>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77"/>
        </a:graphicData>
      </a:graphic>
    </xdr:graphicFrame>
    <xdr:clientData/>
  </xdr:oneCellAnchor>
</xdr:wsDr>
</file>

<file path=xl/drawings/drawing3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38.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42.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46.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50.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5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58.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61.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6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67.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71.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7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1</xdr:col>
      <xdr:colOff>52375</xdr:colOff>
      <xdr:row>4</xdr:row>
      <xdr:rowOff>76581</xdr:rowOff>
    </xdr:from>
    <xdr:to>
      <xdr:col>11</xdr:col>
      <xdr:colOff>19990</xdr:colOff>
      <xdr:row>13</xdr:row>
      <xdr:rowOff>128651</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79"/>
        </a:graphicData>
      </a:graphic>
    </xdr:graphicFrame>
    <xdr:clientData/>
  </xdr:twoCellAnchor>
  <xdr:twoCellAnchor>
    <xdr:from>
      <xdr:col>11</xdr:col>
      <xdr:colOff>195199</xdr:colOff>
      <xdr:row>4</xdr:row>
      <xdr:rowOff>76581</xdr:rowOff>
    </xdr:from>
    <xdr:to>
      <xdr:col>20</xdr:col>
      <xdr:colOff>584834</xdr:colOff>
      <xdr:row>13</xdr:row>
      <xdr:rowOff>128651</xdr:rowOff>
    </xdr:to>
    <xdr:graphicFrame>
      <xdr:nvGraphicFramePr>
        <xdr:cNvPr id="0" name="Chart 2"/>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80"/>
        </a:graphicData>
      </a:graphic>
    </xdr:graphicFrame>
    <xdr:clientData/>
  </xdr:twoCellAnchor>
</xdr:wsDr>
</file>

<file path=xl/drawings/drawing77.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1</xdr:col>
      <xdr:colOff>0</xdr:colOff>
      <xdr:row>4</xdr:row>
      <xdr:rowOff>0</xdr:rowOff>
    </xdr:from>
    <xdr:to>
      <xdr:col>33</xdr:col>
      <xdr:colOff>130175</xdr:colOff>
      <xdr:row>20</xdr:row>
      <xdr:rowOff>377825</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82"/>
        </a:graphicData>
      </a:graphic>
    </xdr:graphicFrame>
    <xdr:clientData/>
  </xdr:twoCellAnchor>
</xdr:wsDr>
</file>

<file path=xl/theme/theme1.xml><?xml version="1.0" encoding="utf-8"?>
<a:theme xmlns:a="http://schemas.openxmlformats.org/drawing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cdr="http://schemas.openxmlformats.org/drawingml/2006/chartDrawing"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xml version="1.0" encoding="utf-8" standalone="yes" ?>
<Relationships xmlns="http://schemas.openxmlformats.org/package/2006/relationships">
<Relationship Id="rId1" Type="http://schemas.openxmlformats.org/officeDocument/2006/relationships/printerSettings" Target="../printerSettings/printerSettings2.bin" />
</Relationships>
</file>

<file path=xl/worksheets/_rels/sheet20.xml.rels><?xml version="1.0" encoding="utf-8" standalone="yes" ?>
<Relationships xmlns="http://schemas.openxmlformats.org/package/2006/relationships">
<Relationship Id="rId1" Type="http://schemas.openxmlformats.org/officeDocument/2006/relationships/printerSettings" Target="../printerSettings/printerSettings20.bin" />
</Relationships>
</file>

<file path=xl/worksheets/_rels/sheet21.xml.rels><?xml version="1.0" encoding="utf-8" standalone="yes" ?>
<Relationships xmlns="http://schemas.openxmlformats.org/package/2006/relationships">
<Relationship Id="rId1" Type="http://schemas.openxmlformats.org/officeDocument/2006/relationships/printerSettings" Target="../printerSettings/printerSettings21.bin" />
</Relationships>
</file>

<file path=xl/worksheets/_rels/sheet23.xml.rels><?xml version="1.0" encoding="utf-8" standalone="yes" ?>
<Relationships xmlns="http://schemas.openxmlformats.org/package/2006/relationships">
<Relationship Id="rId1" Type="http://schemas.openxmlformats.org/officeDocument/2006/relationships/printerSettings" Target="../printerSettings/printerSettings23.bin" />
</Relationships>
</file>

<file path=xl/worksheets/_rels/sheet26.xml.rels><?xml version="1.0" encoding="utf-8" standalone="yes" ?>
<Relationships xmlns="http://schemas.openxmlformats.org/package/2006/relationships">
<Relationship Id="rId10" Type="http://schemas.openxmlformats.org/officeDocument/2006/relationships/drawing" Target="../drawings/drawing2.xml" />
<Relationship Id="rId9" Type="http://schemas.openxmlformats.org/officeDocument/2006/relationships/printerSettings" Target="../printerSettings/printerSettings26.bin" />
<Relationship Id="rId83" Type="http://schemas.openxmlformats.org/officeDocument/2006/relationships/hyperlink" Target="mailto:support@str.com" TargetMode="External" />
<Relationship Id="rId84" Type="http://schemas.openxmlformats.org/officeDocument/2006/relationships/hyperlink" Target="mailto:hotelinfo@str.com" TargetMode="External" />
<Relationship Id="rId85" Type="http://schemas.openxmlformats.org/officeDocument/2006/relationships/hyperlink" Target="mailto:apinfo@str.com" TargetMode="External" />
<Relationship Id="rId86" Type="http://schemas.openxmlformats.org/officeDocument/2006/relationships/hyperlink" Target="http://str.com/resources/glossary" TargetMode="External" />
<Relationship Id="rId87" Type="http://schemas.openxmlformats.org/officeDocument/2006/relationships/hyperlink" Target="http://www.str.com/" TargetMode="External" />
<Relationship Id="rId88" Type="http://schemas.openxmlformats.org/officeDocument/2006/relationships/hyperlink" Target="http://www.hotelnewsnow.com/" TargetMode="External" />
<Relationship Id="rId89" Type="http://schemas.openxmlformats.org/officeDocument/2006/relationships/hyperlink" Target="http://www.hoteldataconference.com/" TargetMode="External" />
<Relationship Id="rId90" Type="http://schemas.openxmlformats.org/officeDocument/2006/relationships/hyperlink" Target="http://www.str.com/resources/faq" TargetMode="External" />
</Relationships>
</file>

<file path=xl/worksheets/_rels/sheet28.xml.rels><?xml version="1.0" encoding="utf-8" standalone="yes" ?>
<Relationships xmlns="http://schemas.openxmlformats.org/package/2006/relationships">
<Relationship Id="rId1" Type="http://schemas.openxmlformats.org/officeDocument/2006/relationships/printerSettings" Target="../printerSettings/printerSettings29.bin" />
<Relationship Id="rId31" Type="http://schemas.openxmlformats.org/officeDocument/2006/relationships/drawing" Target="../drawings/drawing30.xml" />
</Relationships>
</file>

<file path=xl/worksheets/_rels/sheet3.xml.rels><?xml version="1.0" encoding="utf-8" standalone="yes" ?>
<Relationships xmlns="http://schemas.openxmlformats.org/package/2006/relationships">
<Relationship Id="rId1" Type="http://schemas.openxmlformats.org/officeDocument/2006/relationships/printerSettings" Target="../printerSettings/printerSettings3.bin" />
</Relationships>
</file>

<file path=xl/worksheets/_rels/sheet32.xml.rels><?xml version="1.0" encoding="utf-8" standalone="yes" ?>
<Relationships xmlns="http://schemas.openxmlformats.org/package/2006/relationships">
<Relationship Id="rId1" Type="http://schemas.openxmlformats.org/officeDocument/2006/relationships/printerSettings" Target="../printerSettings/printerSettings33.bin" />
<Relationship Id="rId35" Type="http://schemas.openxmlformats.org/officeDocument/2006/relationships/drawing" Target="../drawings/drawing34.xml" />
</Relationships>
</file>

<file path=xl/worksheets/_rels/sheet36.xml.rels><?xml version="1.0" encoding="utf-8" standalone="yes" ?>
<Relationships xmlns="http://schemas.openxmlformats.org/package/2006/relationships">
<Relationship Id="rId1" Type="http://schemas.openxmlformats.org/officeDocument/2006/relationships/printerSettings" Target="../printerSettings/printerSettings37.bin" />
<Relationship Id="rId39" Type="http://schemas.openxmlformats.org/officeDocument/2006/relationships/drawing" Target="../drawings/drawing38.xml" />
</Relationships>
</file>

<file path=xl/worksheets/_rels/sheet40.xml.rels><?xml version="1.0" encoding="utf-8" standalone="yes" ?>
<Relationships xmlns="http://schemas.openxmlformats.org/package/2006/relationships">
<Relationship Id="rId1" Type="http://schemas.openxmlformats.org/officeDocument/2006/relationships/printerSettings" Target="../printerSettings/printerSettings41.bin" />
<Relationship Id="rId43" Type="http://schemas.openxmlformats.org/officeDocument/2006/relationships/drawing" Target="../drawings/drawing42.xml" />
</Relationships>
</file>

<file path=xl/worksheets/_rels/sheet44.xml.rels><?xml version="1.0" encoding="utf-8" standalone="yes" ?>
<Relationships xmlns="http://schemas.openxmlformats.org/package/2006/relationships">
<Relationship Id="rId1" Type="http://schemas.openxmlformats.org/officeDocument/2006/relationships/printerSettings" Target="../printerSettings/printerSettings45.bin" />
<Relationship Id="rId47" Type="http://schemas.openxmlformats.org/officeDocument/2006/relationships/drawing" Target="../drawings/drawing46.xml" />
</Relationships>
</file>

<file path=xl/worksheets/_rels/sheet48.xml.rels><?xml version="1.0" encoding="utf-8" standalone="yes" ?>
<Relationships xmlns="http://schemas.openxmlformats.org/package/2006/relationships">
<Relationship Id="rId1" Type="http://schemas.openxmlformats.org/officeDocument/2006/relationships/printerSettings" Target="../printerSettings/printerSettings49.bin" />
<Relationship Id="rId51" Type="http://schemas.openxmlformats.org/officeDocument/2006/relationships/drawing" Target="../drawings/drawing50.xml" />
</Relationships>
</file>

<file path=xl/worksheets/_rels/sheet52.xml.rels><?xml version="1.0" encoding="utf-8" standalone="yes" ?>
<Relationships xmlns="http://schemas.openxmlformats.org/package/2006/relationships">
<Relationship Id="rId1" Type="http://schemas.openxmlformats.org/officeDocument/2006/relationships/printerSettings" Target="../printerSettings/printerSettings53.bin" />
<Relationship Id="rId55" Type="http://schemas.openxmlformats.org/officeDocument/2006/relationships/drawing" Target="../drawings/drawing54.xml" />
</Relationships>
</file>

<file path=xl/worksheets/_rels/sheet56.xml.rels><?xml version="1.0" encoding="utf-8" standalone="yes" ?>
<Relationships xmlns="http://schemas.openxmlformats.org/package/2006/relationships">
<Relationship Id="rId1" Type="http://schemas.openxmlformats.org/officeDocument/2006/relationships/printerSettings" Target="../printerSettings/printerSettings57.bin" />
<Relationship Id="rId59" Type="http://schemas.openxmlformats.org/officeDocument/2006/relationships/drawing" Target="../drawings/drawing58.xml" />
</Relationships>
</file>

<file path=xl/worksheets/_rels/sheet59.xml.rels><?xml version="1.0" encoding="utf-8" standalone="yes" ?>
<Relationships xmlns="http://schemas.openxmlformats.org/package/2006/relationships">
<Relationship Id="rId1" Type="http://schemas.openxmlformats.org/officeDocument/2006/relationships/printerSettings" Target="../printerSettings/printerSettings60.bin" />
<Relationship Id="rId59" Type="http://schemas.openxmlformats.org/officeDocument/2006/relationships/drawing" Target="../drawings/drawing61.xml" />
</Relationships>
</file>

<file path=xl/worksheets/_rels/sheet62.xml.rels><?xml version="1.0" encoding="utf-8" standalone="yes" ?>
<Relationships xmlns="http://schemas.openxmlformats.org/package/2006/relationships">
<Relationship Id="rId1" Type="http://schemas.openxmlformats.org/officeDocument/2006/relationships/printerSettings" Target="../printerSettings/printerSettings63.bin" />
<Relationship Id="rId59" Type="http://schemas.openxmlformats.org/officeDocument/2006/relationships/drawing" Target="../drawings/drawing64.xml" />
</Relationships>
</file>

<file path=xl/worksheets/_rels/sheet65.xml.rels><?xml version="1.0" encoding="utf-8" standalone="yes" ?>
<Relationships xmlns="http://schemas.openxmlformats.org/package/2006/relationships">
<Relationship Id="rId1" Type="http://schemas.openxmlformats.org/officeDocument/2006/relationships/printerSettings" Target="../printerSettings/printerSettings66.bin" />
<Relationship Id="rId59" Type="http://schemas.openxmlformats.org/officeDocument/2006/relationships/drawing" Target="../drawings/drawing67.xml" />
</Relationships>
</file>

<file path=xl/worksheets/_rels/sheet69.xml.rels><?xml version="1.0" encoding="utf-8" standalone="yes" ?>
<Relationships xmlns="http://schemas.openxmlformats.org/package/2006/relationships">
<Relationship Id="rId1" Type="http://schemas.openxmlformats.org/officeDocument/2006/relationships/printerSettings" Target="../printerSettings/printerSettings70.bin" />
<Relationship Id="rId72" Type="http://schemas.openxmlformats.org/officeDocument/2006/relationships/drawing" Target="../drawings/drawing71.xml" />
</Relationships>
</file>

<file path=xl/worksheets/_rels/sheet7.xml.rels><?xml version="1.0" encoding="utf-8" standalone="yes" ?>
<Relationships xmlns="http://schemas.openxmlformats.org/package/2006/relationships">
<Relationship Id="rId1" Type="http://schemas.openxmlformats.org/officeDocument/2006/relationships/printerSettings" Target="../printerSettings/printerSettings7.bin" />
<Relationship Id="rId78" Type="http://schemas.openxmlformats.org/officeDocument/2006/relationships/drawing" Target="../drawings/drawing74.xml" />
</Relationships>
</file>

<file path=xl/worksheets/_rels/sheet9.xml.rels><?xml version="1.0" encoding="utf-8" standalone="yes" ?>
<Relationships xmlns="http://schemas.openxmlformats.org/package/2006/relationships">
<Relationship Id="rId1" Type="http://schemas.openxmlformats.org/officeDocument/2006/relationships/printerSettings" Target="../printerSettings/printerSettings9.bin" />
<Relationship Id="rId81" Type="http://schemas.openxmlformats.org/officeDocument/2006/relationships/drawing" Target="../drawings/drawing77.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1">
    <pageSetUpPr fitToPage="1"/>
  </sheetPr>
  <dimension ref="A1:AA153"/>
  <sheetViews>
    <sheetView showGridLines="0" tabSelected="1" zoomScaleNormal="100" workbookViewId="0"/>
  </sheetViews>
  <sheetFormatPr defaultRowHeight="12.75"/>
  <cols>
    <col min="1" max="1" width="13.42578125" style="4" customWidth="1"/>
    <col min="2" max="2" width="57.5703125" style="4" customWidth="1"/>
    <col min="3" max="3" width="5.42578125" style="4" customWidth="1"/>
    <col min="4" max="4" width="1.85546875" style="235" customWidth="1"/>
    <col min="5" max="5" width="57.5703125" style="4" customWidth="1"/>
    <col min="6" max="6" width="5.42578125" style="4" customWidth="1"/>
    <col min="7" max="7" width="15.5703125" style="4" customWidth="1"/>
    <col min="8" max="8" width="4.140625" style="4" customWidth="1"/>
    <col min="9" max="13" width="7.140625" style="236" customWidth="1"/>
    <col min="14" max="14" width="1.42578125" style="236" customWidth="1"/>
    <col min="15" max="15" width="7.42578125" style="236" customWidth="1"/>
    <col min="16" max="27" width="9.140625" style="236" customWidth="1"/>
    <col min="28" max="16384" width="9.140625" style="4" customWidth="1"/>
  </cols>
  <sheetData>
    <row r="1" ht="45.75" customHeight="1">
      <c r="A1" s="596"/>
      <c r="B1" s="597"/>
      <c r="C1" s="597"/>
      <c r="D1" s="598"/>
      <c r="E1" s="597"/>
      <c r="F1" s="597"/>
      <c r="G1" s="597"/>
      <c r="H1" s="599"/>
      <c r="O1" s="236"/>
    </row>
    <row r="2" ht="24.75" customHeight="1">
      <c r="A2" s="597"/>
      <c r="B2" s="639" t="s">
        <v>179</v>
      </c>
      <c r="C2" s="607"/>
      <c r="D2" s="606"/>
      <c r="E2" s="606"/>
      <c r="F2" s="607"/>
      <c r="G2" s="600"/>
      <c r="H2" s="601"/>
    </row>
    <row r="3" ht="25.5" customHeight="1">
      <c r="A3" s="597"/>
      <c r="B3" s="640" t="s">
        <v>178</v>
      </c>
      <c r="C3" s="609"/>
      <c r="D3" s="608"/>
      <c r="E3" s="608"/>
      <c r="F3" s="609"/>
      <c r="G3" s="600"/>
      <c r="H3" s="601"/>
    </row>
    <row r="4" ht="15" customHeight="1">
      <c r="A4" s="597"/>
      <c r="B4" s="696" t="s">
        <v>180</v>
      </c>
      <c r="C4" s="696"/>
      <c r="D4" s="696"/>
      <c r="E4" s="696"/>
      <c r="F4" s="610"/>
      <c r="G4" s="600"/>
      <c r="H4" s="601"/>
    </row>
    <row r="5" ht="15" customHeight="1">
      <c r="A5" s="597"/>
      <c r="B5" s="696" t="s">
        <v>181</v>
      </c>
      <c r="C5" s="696"/>
      <c r="D5" s="696"/>
      <c r="E5" s="696"/>
      <c r="F5" s="610"/>
      <c r="G5" s="600"/>
      <c r="H5" s="601"/>
    </row>
    <row r="6" ht="15" customHeight="1">
      <c r="A6" s="597"/>
      <c r="B6" s="611"/>
      <c r="C6" s="612"/>
      <c r="D6" s="611"/>
      <c r="E6" s="611"/>
      <c r="F6" s="612"/>
      <c r="G6" s="600"/>
      <c r="H6" s="601"/>
    </row>
    <row r="7" ht="15.75" customHeight="1">
      <c r="A7" s="597"/>
      <c r="B7" s="641" t="s">
        <v>111</v>
      </c>
      <c r="C7" s="607">
        <v>1</v>
      </c>
      <c r="D7" s="641"/>
      <c r="E7" s="641"/>
      <c r="F7" s="607"/>
      <c r="G7" s="600"/>
      <c r="H7" s="601"/>
    </row>
    <row r="8" ht="15.75" customHeight="1">
      <c r="A8" s="597"/>
      <c r="B8" s="641" t="str">
        <f>HYPERLINK("#'Glance'!A1", "Monthly Performance at a Glance")</f>
      </c>
      <c r="C8" s="607" t="str">
        <f>HYPERLINK("#'Glance'!A1", "2")</f>
      </c>
      <c r="D8" s="641"/>
      <c r="E8" s="641"/>
      <c r="F8" s="607"/>
      <c r="G8" s="600"/>
      <c r="H8" s="601"/>
    </row>
    <row r="9" ht="15.75" customHeight="1">
      <c r="A9" s="597"/>
      <c r="B9" s="641" t="str">
        <f>HYPERLINK("#'Summary'!A1", "STAR Summary")</f>
      </c>
      <c r="C9" s="607" t="str">
        <f>HYPERLINK("#'Summary'!A1", "3")</f>
      </c>
      <c r="D9" s="641"/>
      <c r="E9" s="641"/>
      <c r="F9" s="607"/>
      <c r="G9" s="597"/>
      <c r="H9" s="597"/>
    </row>
    <row r="10" ht="15.75" customHeight="1">
      <c r="A10" s="597"/>
      <c r="B10" s="641" t="str">
        <f>HYPERLINK("#'Comp'!A1", "Competitive Set Report")</f>
      </c>
      <c r="C10" s="607" t="str">
        <f>HYPERLINK("#'Comp'!A1", "4")</f>
      </c>
      <c r="D10" s="641"/>
      <c r="E10" s="641"/>
      <c r="F10" s="607"/>
      <c r="G10" s="597"/>
      <c r="H10" s="597"/>
    </row>
    <row r="11" ht="15.75" customHeight="1">
      <c r="A11" s="602"/>
      <c r="B11" s="641" t="str">
        <f>HYPERLINK("#'Response'!A1", "Response Report")</f>
      </c>
      <c r="C11" s="607" t="str">
        <f>HYPERLINK("#'Response'!A1", "5")</f>
      </c>
      <c r="D11" s="641"/>
      <c r="E11" s="641"/>
      <c r="F11" s="607"/>
      <c r="G11" s="597"/>
      <c r="H11" s="597"/>
    </row>
    <row r="12" ht="15.75" customHeight="1">
      <c r="A12" s="597"/>
      <c r="B12" s="641" t="str">
        <f>HYPERLINK("#'Day of Week'!A1", "Day of Week &amp; Weekday/Weekend")</f>
      </c>
      <c r="C12" s="607" t="str">
        <f>HYPERLINK("#'Day of Week'!A1", "6")</f>
      </c>
      <c r="D12" s="641"/>
      <c r="E12" s="641"/>
      <c r="F12" s="607"/>
      <c r="G12" s="597"/>
      <c r="H12" s="597"/>
    </row>
    <row r="13" ht="15.75" customHeight="1">
      <c r="A13" s="597"/>
      <c r="B13" s="641" t="str">
        <f>HYPERLINK("#'Daily by Month'!A1", "Daily Data for the Month")</f>
      </c>
      <c r="C13" s="607" t="str">
        <f>HYPERLINK("#'Daily by Month'!A1", "7")</f>
      </c>
      <c r="D13" s="641"/>
      <c r="E13" s="641"/>
      <c r="F13" s="607"/>
      <c r="G13" s="597"/>
      <c r="H13" s="597"/>
    </row>
    <row r="14" ht="15.75" customHeight="1">
      <c r="A14" s="597"/>
      <c r="B14" s="641" t="str">
        <f>HYPERLINK("#'Segmentation Glance'!A1", "Segmentation at a Glance")</f>
      </c>
      <c r="C14" s="607" t="str">
        <f>HYPERLINK("#'Segmentation Glance'!A1", "8")</f>
      </c>
      <c r="D14" s="641"/>
      <c r="E14" s="641"/>
      <c r="F14" s="607"/>
      <c r="G14" s="597"/>
      <c r="H14" s="597"/>
    </row>
    <row r="15" ht="15.75" customHeight="1">
      <c r="A15" s="597"/>
      <c r="B15" s="641" t="str">
        <f>HYPERLINK("#'Segmentation Occ'!A1", "Segmentation Occupancy Analysis")</f>
      </c>
      <c r="C15" s="607" t="str">
        <f>HYPERLINK("#'Segmentation Occ'!A1", "9")</f>
      </c>
      <c r="D15" s="641"/>
      <c r="E15" s="641"/>
      <c r="F15" s="607"/>
      <c r="G15" s="597"/>
      <c r="H15" s="597"/>
    </row>
    <row r="16" ht="15.75" customHeight="1">
      <c r="A16" s="597"/>
      <c r="B16" s="641" t="str">
        <f>HYPERLINK("#'Segmentation ADR'!A1", "Segmentation ADR Analysis")</f>
      </c>
      <c r="C16" s="607" t="str">
        <f>HYPERLINK("#'Segmentation ADR'!A1", "10")</f>
      </c>
      <c r="D16" s="641"/>
      <c r="E16" s="641"/>
      <c r="F16" s="607"/>
      <c r="G16" s="597"/>
      <c r="H16" s="597"/>
    </row>
    <row r="17" ht="15.75" customHeight="1">
      <c r="A17" s="597"/>
      <c r="B17" s="641" t="str">
        <f>HYPERLINK("#'Segmentation RevPAR'!A1", "Segmentation RevPAR Analysis")</f>
      </c>
      <c r="C17" s="607" t="str">
        <f>HYPERLINK("#'Segmentation RevPAR'!A1", "11")</f>
      </c>
      <c r="D17" s="641"/>
      <c r="E17" s="641"/>
      <c r="F17" s="607"/>
      <c r="G17" s="597"/>
      <c r="H17" s="597"/>
    </row>
    <row r="18" ht="15.75" customHeight="1">
      <c r="A18" s="597"/>
      <c r="B18" s="641" t="str">
        <f>HYPERLINK("#'Segmentation Indexes'!A1", "Segmentation Index Analysis")</f>
      </c>
      <c r="C18" s="607" t="str">
        <f>HYPERLINK("#'Segmentation Indexes'!A1", "12")</f>
      </c>
      <c r="D18" s="641"/>
      <c r="E18" s="641"/>
      <c r="F18" s="607"/>
      <c r="G18" s="597"/>
      <c r="H18" s="597"/>
    </row>
    <row r="19" ht="15.75" customHeight="1">
      <c r="A19" s="597"/>
      <c r="B19" s="641" t="str">
        <f>HYPERLINK("#'Segmentation Ranking'!A1", "Segmentation Ranking Analysis")</f>
      </c>
      <c r="C19" s="607" t="str">
        <f>HYPERLINK("#'Segmentation Ranking'!A1", "13")</f>
      </c>
      <c r="D19" s="641"/>
      <c r="E19" s="641"/>
      <c r="F19" s="607"/>
      <c r="G19" s="597"/>
      <c r="H19" s="597"/>
    </row>
    <row r="20" ht="15.75" customHeight="1">
      <c r="A20" s="597"/>
      <c r="B20" s="641" t="str">
        <f>HYPERLINK("#'Segmentation DOW Month'!A1", "Segmentation Day Of Week - Current Month")</f>
      </c>
      <c r="C20" s="607" t="str">
        <f>HYPERLINK("#'Segmentation DOW Month'!A1", "14")</f>
      </c>
      <c r="D20" s="641"/>
      <c r="E20" s="641"/>
      <c r="F20" s="607"/>
      <c r="G20" s="597"/>
      <c r="H20" s="597"/>
    </row>
    <row r="21" ht="15.75" customHeight="1">
      <c r="A21" s="597"/>
      <c r="B21" s="641" t="str">
        <f>HYPERLINK("#'Segmentation DOW YTD'!A1", "Segmentation Day Of Week - Year to Date")</f>
      </c>
      <c r="C21" s="607" t="str">
        <f>HYPERLINK("#'Segmentation DOW YTD'!A1", "15")</f>
      </c>
      <c r="D21" s="641"/>
      <c r="E21" s="641"/>
      <c r="F21" s="607"/>
      <c r="G21" s="597"/>
      <c r="H21" s="597"/>
    </row>
    <row r="22" ht="15.75" customHeight="1">
      <c r="A22" s="597"/>
      <c r="B22" s="641" t="str">
        <f>HYPERLINK("#'Segmentation DOW Run 3'!A1", "Segmentation Day Of Week - Running 3 Month")</f>
      </c>
      <c r="C22" s="607" t="str">
        <f>HYPERLINK("#'Segmentation DOW Run 3'!A1", "16")</f>
      </c>
      <c r="D22" s="641"/>
      <c r="E22" s="641"/>
      <c r="F22" s="607"/>
      <c r="G22" s="597"/>
      <c r="H22" s="597"/>
    </row>
    <row r="23" ht="15.75" customHeight="1">
      <c r="A23" s="597"/>
      <c r="B23" s="641" t="str">
        <f>HYPERLINK("#'Segmentation DOW Run 12'!A1", "Segmentation Day Of Week - Running 12 Month")</f>
      </c>
      <c r="C23" s="607" t="str">
        <f>HYPERLINK("#'Segmentation DOW Run 12'!A1", "17")</f>
      </c>
      <c r="D23" s="641"/>
      <c r="E23" s="641"/>
      <c r="F23" s="607"/>
      <c r="G23" s="597"/>
      <c r="H23" s="597"/>
    </row>
    <row r="24" ht="15.75" customHeight="1">
      <c r="A24" s="597"/>
      <c r="B24" s="641" t="str">
        <f>HYPERLINK("#'Add Rev ADR'!A1", "Additional Revenue ADR Analysis (TrevPOR)")</f>
      </c>
      <c r="C24" s="607" t="str">
        <f>HYPERLINK("#'Add Rev ADR'!A1", "18")</f>
      </c>
      <c r="D24" s="641"/>
      <c r="E24" s="641"/>
      <c r="F24" s="607"/>
      <c r="G24" s="597"/>
      <c r="H24" s="597"/>
    </row>
    <row r="25" ht="15.75" customHeight="1">
      <c r="A25" s="597"/>
      <c r="B25" s="641" t="str">
        <f>HYPERLINK("#'Add Rev RevPAR'!A1", "Additional Revenue RevPAR Analysis (TrevPAR)")</f>
      </c>
      <c r="C25" s="607" t="str">
        <f>HYPERLINK("#'Add Rev RevPAR'!A1", "19")</f>
      </c>
      <c r="D25" s="641"/>
      <c r="E25" s="641"/>
      <c r="F25" s="607"/>
      <c r="G25" s="597"/>
      <c r="H25" s="597"/>
    </row>
    <row r="26" ht="15.75" customHeight="1">
      <c r="A26" s="597"/>
      <c r="B26" s="641" t="str">
        <f>HYPERLINK("#'Segmentation Response'!A1", "Segmentation Response Report")</f>
      </c>
      <c r="C26" s="607" t="str">
        <f>HYPERLINK("#'Segmentation Response'!A1", "20")</f>
      </c>
      <c r="D26" s="641"/>
      <c r="E26" s="641"/>
      <c r="F26" s="607"/>
      <c r="G26" s="597"/>
      <c r="H26" s="597"/>
    </row>
    <row r="27" ht="15.75" customHeight="1">
      <c r="A27" s="597"/>
      <c r="B27" s="641" t="str">
        <f>HYPERLINK("#'Help'!A1", "Help")</f>
      </c>
      <c r="C27" s="607" t="str">
        <f>HYPERLINK("#'Help'!A1", "21")</f>
      </c>
      <c r="D27" s="641"/>
      <c r="E27" s="641"/>
      <c r="F27" s="607"/>
      <c r="G27" s="597"/>
      <c r="H27" s="597"/>
    </row>
    <row r="28" ht="15.75" customHeight="1">
      <c r="A28" s="597"/>
      <c r="B28" s="641"/>
      <c r="C28" s="607"/>
      <c r="D28" s="641"/>
      <c r="E28" s="641"/>
      <c r="F28" s="607"/>
      <c r="G28" s="597"/>
      <c r="H28" s="597"/>
    </row>
    <row r="29" ht="15.75" customHeight="1">
      <c r="A29" s="597"/>
      <c r="B29" s="641"/>
      <c r="C29" s="607"/>
      <c r="D29" s="641"/>
      <c r="E29" s="641"/>
      <c r="F29" s="607"/>
      <c r="G29" s="597"/>
      <c r="H29" s="597"/>
    </row>
    <row r="30" ht="0" hidden="1" customHeight="1">
      <c r="A30" s="597"/>
      <c r="B30" s="641"/>
      <c r="C30" s="607"/>
      <c r="D30" s="641"/>
      <c r="E30" s="641"/>
      <c r="F30" s="607"/>
      <c r="G30" s="597"/>
      <c r="H30" s="597"/>
    </row>
    <row r="31" ht="0" hidden="1" customHeight="1">
      <c r="A31" s="597"/>
      <c r="B31" s="641"/>
      <c r="C31" s="607"/>
      <c r="D31" s="641"/>
      <c r="E31" s="641"/>
      <c r="F31" s="607"/>
      <c r="G31" s="597"/>
      <c r="H31" s="597"/>
    </row>
    <row r="32" ht="0" hidden="1" customHeight="1">
      <c r="A32" s="597"/>
      <c r="B32" s="641"/>
      <c r="C32" s="607"/>
      <c r="D32" s="641"/>
      <c r="E32" s="641"/>
      <c r="F32" s="607"/>
      <c r="G32" s="597"/>
      <c r="H32" s="597"/>
    </row>
    <row r="33" ht="0" hidden="1" customHeight="1">
      <c r="A33" s="597"/>
      <c r="B33" s="641"/>
      <c r="C33" s="607"/>
      <c r="D33" s="641"/>
      <c r="E33" s="641"/>
      <c r="F33" s="607"/>
      <c r="G33" s="597"/>
      <c r="H33" s="597"/>
    </row>
    <row r="34" ht="0" hidden="1" customHeight="1">
      <c r="A34" s="597"/>
      <c r="B34" s="641"/>
      <c r="C34" s="607"/>
      <c r="D34" s="641"/>
      <c r="E34" s="641"/>
      <c r="F34" s="607"/>
      <c r="G34" s="597"/>
      <c r="H34" s="597"/>
    </row>
    <row r="35" ht="0" hidden="1" customHeight="1">
      <c r="A35" s="597"/>
      <c r="B35" s="641"/>
      <c r="C35" s="607"/>
      <c r="D35" s="641"/>
      <c r="E35" s="641"/>
      <c r="F35" s="607"/>
      <c r="G35" s="597"/>
      <c r="H35" s="597"/>
    </row>
    <row r="36" ht="0" hidden="1" customHeight="1">
      <c r="A36" s="597"/>
      <c r="B36" s="641"/>
      <c r="C36" s="607"/>
      <c r="D36" s="641"/>
      <c r="E36" s="641"/>
      <c r="F36" s="607"/>
      <c r="G36" s="597"/>
      <c r="H36" s="597"/>
    </row>
    <row r="37" ht="0" hidden="1" customHeight="1">
      <c r="A37" s="597"/>
      <c r="B37" s="641"/>
      <c r="C37" s="607"/>
      <c r="D37" s="641"/>
      <c r="E37" s="641"/>
      <c r="F37" s="607"/>
      <c r="G37" s="597"/>
      <c r="H37" s="597"/>
    </row>
    <row r="38" ht="0" hidden="1" customHeight="1">
      <c r="A38" s="597"/>
      <c r="B38" s="641"/>
      <c r="C38" s="607"/>
      <c r="D38" s="641"/>
      <c r="E38" s="641"/>
      <c r="F38" s="607"/>
      <c r="G38" s="597"/>
      <c r="H38" s="597"/>
    </row>
    <row r="39" ht="0" hidden="1" customHeight="1">
      <c r="A39" s="597"/>
      <c r="B39" s="641"/>
      <c r="C39" s="607"/>
      <c r="D39" s="641"/>
      <c r="E39" s="641"/>
      <c r="F39" s="607"/>
      <c r="G39" s="597"/>
      <c r="H39" s="597"/>
    </row>
    <row r="40" ht="0" hidden="1" customHeight="1">
      <c r="A40" s="597"/>
      <c r="B40" s="641"/>
      <c r="C40" s="607"/>
      <c r="D40" s="641"/>
      <c r="E40" s="641"/>
      <c r="F40" s="607"/>
      <c r="G40" s="597"/>
      <c r="H40" s="597"/>
    </row>
    <row r="41" ht="0" hidden="1" customHeight="1">
      <c r="A41" s="597"/>
      <c r="B41" s="641"/>
      <c r="C41" s="607"/>
      <c r="D41" s="641"/>
      <c r="E41" s="641"/>
      <c r="F41" s="607"/>
      <c r="G41" s="597"/>
      <c r="H41" s="597"/>
    </row>
    <row r="42" ht="0" hidden="1" customHeight="1">
      <c r="A42" s="597"/>
      <c r="B42" s="641"/>
      <c r="C42" s="607"/>
      <c r="D42" s="641"/>
      <c r="E42" s="641"/>
      <c r="F42" s="607"/>
      <c r="G42" s="597"/>
      <c r="H42" s="597"/>
    </row>
    <row r="43" ht="0" hidden="1" customHeight="1">
      <c r="A43" s="597"/>
      <c r="B43" s="641"/>
      <c r="C43" s="607"/>
      <c r="D43" s="641"/>
      <c r="E43" s="641"/>
      <c r="F43" s="607"/>
      <c r="G43" s="597"/>
      <c r="H43" s="597"/>
    </row>
    <row r="44" ht="0" hidden="1" customHeight="1">
      <c r="A44" s="597"/>
      <c r="B44" s="641"/>
      <c r="C44" s="607"/>
      <c r="D44" s="641"/>
      <c r="E44" s="641"/>
      <c r="F44" s="607"/>
      <c r="G44" s="597"/>
      <c r="H44" s="597"/>
    </row>
    <row r="45" ht="0" hidden="1" customHeight="1">
      <c r="A45" s="597"/>
      <c r="B45" s="641"/>
      <c r="C45" s="607"/>
      <c r="D45" s="641"/>
      <c r="E45" s="641"/>
      <c r="F45" s="607"/>
      <c r="G45" s="597"/>
      <c r="H45" s="597"/>
    </row>
    <row r="46" ht="0" hidden="1" customHeight="1">
      <c r="A46" s="597"/>
      <c r="B46" s="641"/>
      <c r="C46" s="607"/>
      <c r="D46" s="641"/>
      <c r="E46" s="641"/>
      <c r="F46" s="607"/>
      <c r="G46" s="597"/>
      <c r="H46" s="597"/>
    </row>
    <row r="47" ht="0" hidden="1" customHeight="1">
      <c r="A47" s="597"/>
      <c r="B47" s="641"/>
      <c r="C47" s="607"/>
      <c r="D47" s="641"/>
      <c r="E47" s="641"/>
      <c r="F47" s="607"/>
      <c r="G47" s="597"/>
      <c r="H47" s="597"/>
    </row>
    <row r="48" ht="0" hidden="1" customHeight="1">
      <c r="A48" s="597"/>
      <c r="B48" s="641"/>
      <c r="C48" s="607"/>
      <c r="D48" s="641"/>
      <c r="E48" s="641"/>
      <c r="F48" s="607"/>
      <c r="G48" s="597"/>
      <c r="H48" s="597"/>
    </row>
    <row r="49" ht="0" hidden="1" customHeight="1">
      <c r="A49" s="597"/>
      <c r="B49" s="641"/>
      <c r="C49" s="607"/>
      <c r="D49" s="641"/>
      <c r="E49" s="641"/>
      <c r="F49" s="607"/>
      <c r="G49" s="597"/>
      <c r="H49" s="597"/>
    </row>
    <row r="50" ht="15.75" customHeight="1">
      <c r="A50" s="597"/>
      <c r="B50" s="641"/>
      <c r="C50" s="607"/>
      <c r="D50" s="641"/>
      <c r="E50" s="641"/>
      <c r="F50" s="607"/>
      <c r="G50" s="597"/>
      <c r="H50" s="597"/>
    </row>
    <row r="51" ht="15.75" customHeight="1">
      <c r="A51" s="597"/>
      <c r="B51" s="641"/>
      <c r="C51" s="607"/>
      <c r="D51" s="641"/>
      <c r="E51" s="641"/>
      <c r="F51" s="607"/>
      <c r="G51" s="597"/>
      <c r="H51" s="597"/>
    </row>
    <row r="52" ht="15.75" customHeight="1">
      <c r="A52" s="597"/>
      <c r="B52" s="641"/>
      <c r="C52" s="607"/>
      <c r="D52" s="641"/>
      <c r="E52" s="641"/>
      <c r="F52" s="607"/>
      <c r="G52" s="597"/>
      <c r="H52" s="597"/>
    </row>
    <row r="53" ht="15.75" customHeight="1">
      <c r="A53" s="597"/>
      <c r="B53" s="641"/>
      <c r="C53" s="607"/>
      <c r="D53" s="641"/>
      <c r="E53" s="641"/>
      <c r="F53" s="607"/>
      <c r="G53" s="597"/>
      <c r="H53" s="597"/>
    </row>
    <row r="54" ht="15.75" customHeight="1">
      <c r="A54" s="597"/>
      <c r="B54" s="641"/>
      <c r="C54" s="607"/>
      <c r="D54" s="641"/>
      <c r="E54" s="641"/>
      <c r="F54" s="607"/>
      <c r="G54" s="597"/>
      <c r="H54" s="597"/>
    </row>
    <row r="55" ht="15.75" customHeight="1">
      <c r="A55" s="597"/>
      <c r="B55" s="641"/>
      <c r="C55" s="607"/>
      <c r="D55" s="641"/>
      <c r="E55" s="641"/>
      <c r="F55" s="607"/>
      <c r="G55" s="597"/>
      <c r="H55" s="597"/>
    </row>
    <row r="56" ht="15.75" customHeight="1">
      <c r="A56" s="597"/>
      <c r="B56" s="641"/>
      <c r="C56" s="607"/>
      <c r="D56" s="641"/>
      <c r="E56" s="641"/>
      <c r="F56" s="607"/>
      <c r="G56" s="597"/>
      <c r="H56" s="597"/>
    </row>
    <row r="57" ht="10.5" customHeight="1">
      <c r="A57" s="597"/>
      <c r="B57" s="641"/>
      <c r="C57" s="641"/>
      <c r="D57" s="641"/>
      <c r="E57" s="641"/>
      <c r="F57" s="641"/>
      <c r="G57" s="597"/>
      <c r="H57" s="597"/>
    </row>
    <row r="58" ht="10.5" customHeight="1">
      <c r="A58" s="597"/>
      <c r="B58" s="604" t="s">
        <v>112</v>
      </c>
      <c r="C58" s="604"/>
      <c r="D58" s="605"/>
      <c r="E58" s="604" t="s">
        <v>114</v>
      </c>
      <c r="F58" s="604"/>
      <c r="G58" s="597"/>
      <c r="H58" s="597"/>
    </row>
    <row r="59" ht="10.5" customHeight="1">
      <c r="A59" s="597"/>
      <c r="B59" s="604" t="s">
        <v>113</v>
      </c>
      <c r="C59" s="604"/>
      <c r="D59" s="605"/>
      <c r="E59" s="604" t="s">
        <v>115</v>
      </c>
      <c r="F59" s="604"/>
      <c r="G59" s="597"/>
      <c r="H59" s="597"/>
    </row>
    <row r="60" ht="10.5" customHeight="1">
      <c r="A60" s="597"/>
      <c r="B60" s="604" t="s">
        <v>120</v>
      </c>
      <c r="C60" s="604"/>
      <c r="D60" s="605"/>
      <c r="E60" s="604" t="s">
        <v>116</v>
      </c>
      <c r="F60" s="604"/>
      <c r="G60" s="597"/>
      <c r="H60" s="597"/>
    </row>
    <row r="61" ht="20.1" customHeight="1">
      <c r="A61" s="597"/>
      <c r="B61" s="604"/>
      <c r="C61" s="604"/>
      <c r="D61" s="605"/>
      <c r="E61" s="604"/>
      <c r="F61" s="604"/>
      <c r="G61" s="597"/>
      <c r="H61" s="597"/>
    </row>
    <row r="62" ht="33.75" customHeight="1">
      <c r="A62" s="597"/>
      <c r="B62" s="695" t="s">
        <v>138</v>
      </c>
      <c r="C62" s="695"/>
      <c r="D62" s="695"/>
      <c r="E62" s="695"/>
      <c r="F62" s="695"/>
      <c r="G62" s="597"/>
      <c r="H62" s="597"/>
    </row>
    <row r="63" ht="8.1" customHeight="1">
      <c r="A63" s="597"/>
      <c r="B63" s="596"/>
      <c r="C63" s="597"/>
      <c r="D63" s="603"/>
      <c r="E63" s="597"/>
      <c r="F63" s="597"/>
      <c r="G63" s="597"/>
      <c r="H63" s="597"/>
    </row>
    <row r="64" ht="15.75" customHeight="1">
      <c r="A64" s="236"/>
      <c r="B64" s="236"/>
      <c r="C64" s="236"/>
      <c r="D64" s="236"/>
      <c r="E64" s="236"/>
      <c r="F64" s="236"/>
      <c r="G64" s="236"/>
      <c r="H64" s="236"/>
    </row>
    <row r="65" ht="15.75" customHeight="1">
      <c r="A65" s="236"/>
      <c r="B65" s="236"/>
      <c r="C65" s="236"/>
      <c r="D65" s="236"/>
      <c r="E65" s="236"/>
      <c r="F65" s="236"/>
      <c r="G65" s="236"/>
      <c r="H65" s="236"/>
    </row>
    <row r="66" ht="15.75" customHeight="1">
      <c r="A66" s="236"/>
      <c r="B66" s="236"/>
      <c r="C66" s="236"/>
      <c r="D66" s="236"/>
      <c r="E66" s="236"/>
      <c r="F66" s="236"/>
      <c r="G66" s="236"/>
      <c r="H66" s="236"/>
    </row>
    <row r="67" ht="15.75" customHeight="1">
      <c r="A67" s="236"/>
      <c r="B67" s="236"/>
      <c r="C67" s="236"/>
      <c r="D67" s="236"/>
      <c r="E67" s="236"/>
      <c r="F67" s="236"/>
      <c r="G67" s="236"/>
      <c r="H67" s="236"/>
    </row>
    <row r="68" ht="15.75" customHeight="1">
      <c r="A68" s="236"/>
      <c r="B68" s="236"/>
      <c r="C68" s="236"/>
      <c r="D68" s="236"/>
      <c r="E68" s="236"/>
      <c r="F68" s="236"/>
      <c r="G68" s="236"/>
      <c r="H68" s="236"/>
    </row>
    <row r="69" ht="15.75" customHeight="1">
      <c r="A69" s="236"/>
      <c r="B69" s="236"/>
      <c r="C69" s="236"/>
      <c r="D69" s="236"/>
      <c r="E69" s="236"/>
      <c r="F69" s="236"/>
      <c r="G69" s="236"/>
      <c r="H69" s="236"/>
    </row>
    <row r="70" ht="15.75" customHeight="1">
      <c r="A70" s="236"/>
      <c r="B70" s="236"/>
      <c r="C70" s="236"/>
      <c r="D70" s="236"/>
      <c r="E70" s="236"/>
      <c r="F70" s="236"/>
      <c r="G70" s="236"/>
      <c r="H70" s="236"/>
    </row>
    <row r="71" ht="15.75" customHeight="1">
      <c r="A71" s="236"/>
      <c r="B71" s="236"/>
      <c r="C71" s="236"/>
      <c r="D71" s="236"/>
      <c r="E71" s="236"/>
      <c r="F71" s="236"/>
      <c r="G71" s="236"/>
      <c r="H71" s="236"/>
    </row>
    <row r="72" ht="15.75" customHeight="1">
      <c r="A72" s="236"/>
      <c r="B72" s="236"/>
      <c r="C72" s="236"/>
      <c r="D72" s="236"/>
      <c r="E72" s="236"/>
      <c r="F72" s="236"/>
      <c r="G72" s="236"/>
      <c r="H72" s="236"/>
    </row>
    <row r="73" ht="15.75" customHeight="1">
      <c r="A73" s="236"/>
      <c r="B73" s="236"/>
      <c r="C73" s="236"/>
      <c r="D73" s="236"/>
      <c r="E73" s="236"/>
      <c r="F73" s="236"/>
      <c r="G73" s="236"/>
      <c r="H73" s="236"/>
    </row>
    <row r="74" ht="15.75" customHeight="1">
      <c r="A74" s="236"/>
      <c r="B74" s="236"/>
      <c r="C74" s="236"/>
      <c r="D74" s="236"/>
      <c r="E74" s="236"/>
      <c r="F74" s="236"/>
      <c r="G74" s="236"/>
      <c r="H74" s="236"/>
    </row>
    <row r="75" ht="15.75" customHeight="1">
      <c r="A75" s="236"/>
      <c r="B75" s="236"/>
      <c r="C75" s="236"/>
      <c r="D75" s="236"/>
      <c r="E75" s="236"/>
      <c r="F75" s="236"/>
      <c r="G75" s="236"/>
      <c r="H75" s="236"/>
    </row>
    <row r="76" ht="15.75" customHeight="1">
      <c r="A76" s="236"/>
      <c r="B76" s="236"/>
      <c r="C76" s="236"/>
      <c r="D76" s="236"/>
      <c r="E76" s="236"/>
      <c r="F76" s="236"/>
      <c r="G76" s="236"/>
      <c r="H76" s="236"/>
    </row>
    <row r="77" ht="15.75" customHeight="1">
      <c r="A77" s="236"/>
      <c r="B77" s="236"/>
      <c r="C77" s="236"/>
      <c r="D77" s="236"/>
      <c r="E77" s="236"/>
      <c r="F77" s="236"/>
      <c r="G77" s="236"/>
      <c r="H77" s="236"/>
    </row>
    <row r="78" ht="15.75" customHeight="1">
      <c r="A78" s="236"/>
      <c r="B78" s="236"/>
      <c r="C78" s="236"/>
      <c r="D78" s="236"/>
      <c r="E78" s="236"/>
      <c r="F78" s="236"/>
      <c r="G78" s="236"/>
      <c r="H78" s="236"/>
    </row>
    <row r="79" ht="15.75" customHeight="1">
      <c r="A79" s="236"/>
      <c r="B79" s="236"/>
      <c r="C79" s="236"/>
      <c r="D79" s="236"/>
      <c r="E79" s="236"/>
      <c r="F79" s="236"/>
      <c r="G79" s="236"/>
      <c r="H79" s="236"/>
    </row>
    <row r="80" ht="15.75" customHeight="1">
      <c r="A80" s="236"/>
      <c r="B80" s="236"/>
      <c r="C80" s="236"/>
      <c r="D80" s="236"/>
      <c r="E80" s="236"/>
      <c r="F80" s="236"/>
      <c r="G80" s="236"/>
      <c r="H80" s="236"/>
    </row>
    <row r="81" ht="15.75" customHeight="1">
      <c r="A81" s="236"/>
      <c r="B81" s="236"/>
      <c r="C81" s="236"/>
      <c r="D81" s="236"/>
      <c r="E81" s="236"/>
      <c r="F81" s="236"/>
      <c r="G81" s="236"/>
      <c r="H81" s="236"/>
    </row>
    <row r="82" ht="15.75" customHeight="1">
      <c r="A82" s="236"/>
      <c r="B82" s="236"/>
      <c r="C82" s="236"/>
      <c r="D82" s="236"/>
      <c r="E82" s="236"/>
      <c r="F82" s="236"/>
      <c r="G82" s="236"/>
      <c r="H82" s="236"/>
    </row>
    <row r="83" ht="15.75" customHeight="1">
      <c r="A83" s="236"/>
      <c r="B83" s="236"/>
      <c r="C83" s="236"/>
      <c r="D83" s="236"/>
      <c r="E83" s="236"/>
      <c r="F83" s="236"/>
      <c r="G83" s="236"/>
      <c r="H83" s="236"/>
    </row>
    <row r="84" ht="15.75" customHeight="1">
      <c r="A84" s="236"/>
      <c r="B84" s="236"/>
      <c r="C84" s="236"/>
      <c r="D84" s="236"/>
      <c r="E84" s="236"/>
      <c r="F84" s="236"/>
      <c r="G84" s="236"/>
      <c r="H84" s="236"/>
    </row>
    <row r="85" ht="15.75" customHeight="1">
      <c r="A85" s="236"/>
      <c r="B85" s="236"/>
      <c r="C85" s="236"/>
      <c r="D85" s="236"/>
      <c r="E85" s="236"/>
      <c r="F85" s="236"/>
      <c r="G85" s="236"/>
      <c r="H85" s="236"/>
    </row>
    <row r="86" ht="15.75" customHeight="1">
      <c r="A86" s="236"/>
      <c r="B86" s="236"/>
      <c r="C86" s="236"/>
      <c r="D86" s="236"/>
      <c r="E86" s="236"/>
      <c r="F86" s="236"/>
      <c r="G86" s="236"/>
      <c r="H86" s="236"/>
    </row>
    <row r="87" s="236" customFormat="1" ht="15.75" customHeight="1"/>
    <row r="88" s="236" customFormat="1" ht="15.75" customHeight="1"/>
    <row r="89" s="236" customFormat="1" ht="15.75" customHeight="1"/>
    <row r="90" s="236" customFormat="1" ht="15.75" customHeight="1"/>
    <row r="91" s="4" customFormat="1" ht="15.75" customHeight="1">
      <c r="B91" s="525"/>
      <c r="D91" s="524"/>
      <c r="I91" s="236"/>
      <c r="J91" s="236"/>
      <c r="K91" s="236"/>
      <c r="L91" s="236"/>
      <c r="M91" s="236"/>
      <c r="N91" s="236"/>
      <c r="O91" s="236"/>
      <c r="P91" s="236"/>
      <c r="Q91" s="236"/>
      <c r="R91" s="236"/>
      <c r="S91" s="236"/>
      <c r="T91" s="236"/>
      <c r="U91" s="236"/>
      <c r="V91" s="236"/>
      <c r="W91" s="236"/>
      <c r="X91" s="236"/>
      <c r="Y91" s="236"/>
      <c r="Z91" s="236"/>
      <c r="AA91" s="236"/>
    </row>
    <row r="92" s="4" customFormat="1" ht="15.75" customHeight="1">
      <c r="B92" s="525"/>
      <c r="D92" s="524"/>
      <c r="I92" s="236"/>
      <c r="J92" s="236"/>
      <c r="K92" s="236"/>
      <c r="L92" s="236"/>
      <c r="M92" s="236"/>
      <c r="N92" s="236"/>
      <c r="O92" s="236"/>
      <c r="P92" s="236"/>
      <c r="Q92" s="236"/>
      <c r="R92" s="236"/>
      <c r="S92" s="236"/>
      <c r="T92" s="236"/>
      <c r="U92" s="236"/>
      <c r="V92" s="236"/>
      <c r="W92" s="236"/>
      <c r="X92" s="236"/>
      <c r="Y92" s="236"/>
      <c r="Z92" s="236"/>
      <c r="AA92" s="236"/>
    </row>
    <row r="93" s="4" customFormat="1" ht="15.75" customHeight="1">
      <c r="B93" s="525"/>
      <c r="D93" s="524"/>
      <c r="I93" s="236"/>
      <c r="J93" s="236"/>
      <c r="K93" s="236"/>
      <c r="L93" s="236"/>
      <c r="M93" s="236"/>
      <c r="N93" s="236"/>
      <c r="O93" s="236"/>
      <c r="P93" s="236"/>
      <c r="Q93" s="236"/>
      <c r="R93" s="236"/>
      <c r="S93" s="236"/>
      <c r="T93" s="236"/>
      <c r="U93" s="236"/>
      <c r="V93" s="236"/>
      <c r="W93" s="236"/>
      <c r="X93" s="236"/>
      <c r="Y93" s="236"/>
      <c r="Z93" s="236"/>
      <c r="AA93" s="236"/>
    </row>
    <row r="94" s="4" customFormat="1" ht="15.75" customHeight="1">
      <c r="B94" s="525"/>
      <c r="D94" s="524"/>
      <c r="I94" s="236"/>
      <c r="J94" s="236"/>
      <c r="K94" s="236"/>
      <c r="L94" s="236"/>
      <c r="M94" s="236"/>
      <c r="N94" s="236"/>
      <c r="O94" s="236"/>
      <c r="P94" s="236"/>
      <c r="Q94" s="236"/>
      <c r="R94" s="236"/>
      <c r="S94" s="236"/>
      <c r="T94" s="236"/>
      <c r="U94" s="236"/>
      <c r="V94" s="236"/>
      <c r="W94" s="236"/>
      <c r="X94" s="236"/>
      <c r="Y94" s="236"/>
      <c r="Z94" s="236"/>
      <c r="AA94" s="236"/>
    </row>
    <row r="95" s="4" customFormat="1" ht="15.75" customHeight="1">
      <c r="B95" s="525"/>
      <c r="D95" s="524"/>
      <c r="I95" s="236"/>
      <c r="J95" s="236"/>
      <c r="K95" s="236"/>
      <c r="L95" s="236"/>
      <c r="M95" s="236"/>
      <c r="N95" s="236"/>
      <c r="O95" s="236"/>
      <c r="P95" s="236"/>
      <c r="Q95" s="236"/>
      <c r="R95" s="236"/>
      <c r="S95" s="236"/>
      <c r="T95" s="236"/>
      <c r="U95" s="236"/>
      <c r="V95" s="236"/>
      <c r="W95" s="236"/>
      <c r="X95" s="236"/>
      <c r="Y95" s="236"/>
      <c r="Z95" s="236"/>
      <c r="AA95" s="236"/>
    </row>
    <row r="96" s="4" customFormat="1" ht="15.75" customHeight="1">
      <c r="B96" s="525"/>
      <c r="D96" s="524"/>
      <c r="I96" s="236"/>
      <c r="J96" s="236"/>
      <c r="K96" s="236"/>
      <c r="L96" s="236"/>
      <c r="M96" s="236"/>
      <c r="N96" s="236"/>
      <c r="O96" s="236"/>
      <c r="P96" s="236"/>
      <c r="Q96" s="236"/>
      <c r="R96" s="236"/>
      <c r="S96" s="236"/>
      <c r="T96" s="236"/>
      <c r="U96" s="236"/>
      <c r="V96" s="236"/>
      <c r="W96" s="236"/>
      <c r="X96" s="236"/>
      <c r="Y96" s="236"/>
      <c r="Z96" s="236"/>
      <c r="AA96" s="236"/>
    </row>
    <row r="97" s="4" customFormat="1" ht="15.75" customHeight="1">
      <c r="B97" s="525"/>
      <c r="D97" s="524"/>
      <c r="I97" s="236"/>
      <c r="J97" s="236"/>
      <c r="K97" s="236"/>
      <c r="L97" s="236"/>
      <c r="M97" s="236"/>
      <c r="N97" s="236"/>
      <c r="O97" s="236"/>
      <c r="P97" s="236"/>
      <c r="Q97" s="236"/>
      <c r="R97" s="236"/>
      <c r="S97" s="236"/>
      <c r="T97" s="236"/>
      <c r="U97" s="236"/>
      <c r="V97" s="236"/>
      <c r="W97" s="236"/>
      <c r="X97" s="236"/>
      <c r="Y97" s="236"/>
      <c r="Z97" s="236"/>
      <c r="AA97" s="236"/>
    </row>
    <row r="98" s="4" customFormat="1" ht="15.75" customHeight="1">
      <c r="B98" s="525"/>
      <c r="D98" s="524"/>
      <c r="I98" s="236"/>
      <c r="J98" s="236"/>
      <c r="K98" s="236"/>
      <c r="L98" s="236"/>
      <c r="M98" s="236"/>
      <c r="N98" s="236"/>
      <c r="O98" s="236"/>
      <c r="P98" s="236"/>
      <c r="Q98" s="236"/>
      <c r="R98" s="236"/>
      <c r="S98" s="236"/>
      <c r="T98" s="236"/>
      <c r="U98" s="236"/>
      <c r="V98" s="236"/>
      <c r="W98" s="236"/>
      <c r="X98" s="236"/>
      <c r="Y98" s="236"/>
      <c r="Z98" s="236"/>
      <c r="AA98" s="236"/>
    </row>
    <row r="99" s="4" customFormat="1" ht="15.75" customHeight="1">
      <c r="B99" s="525"/>
      <c r="D99" s="524"/>
      <c r="I99" s="236"/>
      <c r="J99" s="236"/>
      <c r="K99" s="236"/>
      <c r="L99" s="236"/>
      <c r="M99" s="236"/>
      <c r="N99" s="236"/>
      <c r="O99" s="236"/>
      <c r="P99" s="236"/>
      <c r="Q99" s="236"/>
      <c r="R99" s="236"/>
      <c r="S99" s="236"/>
      <c r="T99" s="236"/>
      <c r="U99" s="236"/>
      <c r="V99" s="236"/>
      <c r="W99" s="236"/>
      <c r="X99" s="236"/>
      <c r="Y99" s="236"/>
      <c r="Z99" s="236"/>
      <c r="AA99" s="236"/>
    </row>
    <row r="100" s="4" customFormat="1" ht="15.75" customHeight="1">
      <c r="B100" s="525"/>
      <c r="D100" s="524"/>
      <c r="I100" s="236"/>
      <c r="J100" s="236"/>
      <c r="K100" s="236"/>
      <c r="L100" s="236"/>
      <c r="M100" s="236"/>
      <c r="N100" s="236"/>
      <c r="O100" s="236"/>
      <c r="P100" s="236"/>
      <c r="Q100" s="236"/>
      <c r="R100" s="236"/>
      <c r="S100" s="236"/>
      <c r="T100" s="236"/>
      <c r="U100" s="236"/>
      <c r="V100" s="236"/>
      <c r="W100" s="236"/>
      <c r="X100" s="236"/>
      <c r="Y100" s="236"/>
      <c r="Z100" s="236"/>
      <c r="AA100" s="236"/>
    </row>
    <row r="101" s="4" customFormat="1" ht="15.75" customHeight="1">
      <c r="B101" s="525"/>
      <c r="D101" s="524"/>
      <c r="I101" s="236"/>
      <c r="J101" s="236"/>
      <c r="K101" s="236"/>
      <c r="L101" s="236"/>
      <c r="M101" s="236"/>
      <c r="N101" s="236"/>
      <c r="O101" s="236"/>
      <c r="P101" s="236"/>
      <c r="Q101" s="236"/>
      <c r="R101" s="236"/>
      <c r="S101" s="236"/>
      <c r="T101" s="236"/>
      <c r="U101" s="236"/>
      <c r="V101" s="236"/>
      <c r="W101" s="236"/>
      <c r="X101" s="236"/>
      <c r="Y101" s="236"/>
      <c r="Z101" s="236"/>
      <c r="AA101" s="236"/>
    </row>
    <row r="102" s="4" customFormat="1">
      <c r="B102" s="525"/>
      <c r="D102" s="524"/>
      <c r="I102" s="236"/>
      <c r="J102" s="236"/>
      <c r="K102" s="236"/>
      <c r="L102" s="236"/>
      <c r="M102" s="236"/>
      <c r="N102" s="236"/>
      <c r="O102" s="236"/>
      <c r="P102" s="236"/>
      <c r="Q102" s="236"/>
      <c r="R102" s="236"/>
      <c r="S102" s="236"/>
      <c r="T102" s="236"/>
      <c r="U102" s="236"/>
      <c r="V102" s="236"/>
      <c r="W102" s="236"/>
      <c r="X102" s="236"/>
      <c r="Y102" s="236"/>
      <c r="Z102" s="236"/>
      <c r="AA102" s="236"/>
    </row>
    <row r="103" s="4" customFormat="1">
      <c r="B103" s="525"/>
      <c r="D103" s="524"/>
      <c r="I103" s="236"/>
      <c r="J103" s="236"/>
      <c r="K103" s="236"/>
      <c r="L103" s="236"/>
      <c r="M103" s="236"/>
      <c r="N103" s="236"/>
      <c r="O103" s="236"/>
      <c r="P103" s="236"/>
      <c r="Q103" s="236"/>
      <c r="R103" s="236"/>
      <c r="S103" s="236"/>
      <c r="T103" s="236"/>
      <c r="U103" s="236"/>
      <c r="V103" s="236"/>
      <c r="W103" s="236"/>
      <c r="X103" s="236"/>
      <c r="Y103" s="236"/>
      <c r="Z103" s="236"/>
      <c r="AA103" s="236"/>
    </row>
    <row r="104" s="4" customFormat="1">
      <c r="B104" s="525"/>
      <c r="D104" s="524"/>
      <c r="I104" s="236"/>
      <c r="J104" s="236"/>
      <c r="K104" s="236"/>
      <c r="L104" s="236"/>
      <c r="M104" s="236"/>
      <c r="N104" s="236"/>
      <c r="O104" s="236"/>
      <c r="P104" s="236"/>
      <c r="Q104" s="236"/>
      <c r="R104" s="236"/>
      <c r="S104" s="236"/>
      <c r="T104" s="236"/>
      <c r="U104" s="236"/>
      <c r="V104" s="236"/>
      <c r="W104" s="236"/>
      <c r="X104" s="236"/>
      <c r="Y104" s="236"/>
      <c r="Z104" s="236"/>
      <c r="AA104" s="236"/>
    </row>
    <row r="105" s="4" customFormat="1">
      <c r="B105" s="525"/>
      <c r="D105" s="524"/>
      <c r="I105" s="236"/>
      <c r="J105" s="236"/>
      <c r="K105" s="236"/>
      <c r="L105" s="236"/>
      <c r="M105" s="236"/>
      <c r="N105" s="236"/>
      <c r="O105" s="236"/>
      <c r="P105" s="236"/>
      <c r="Q105" s="236"/>
      <c r="R105" s="236"/>
      <c r="S105" s="236"/>
      <c r="T105" s="236"/>
      <c r="U105" s="236"/>
      <c r="V105" s="236"/>
      <c r="W105" s="236"/>
      <c r="X105" s="236"/>
      <c r="Y105" s="236"/>
      <c r="Z105" s="236"/>
      <c r="AA105" s="236"/>
    </row>
    <row r="106" s="4" customFormat="1">
      <c r="B106" s="525"/>
      <c r="D106" s="524"/>
      <c r="I106" s="236"/>
      <c r="J106" s="236"/>
      <c r="K106" s="236"/>
      <c r="L106" s="236"/>
      <c r="M106" s="236"/>
      <c r="N106" s="236"/>
      <c r="O106" s="236"/>
      <c r="P106" s="236"/>
      <c r="Q106" s="236"/>
      <c r="R106" s="236"/>
      <c r="S106" s="236"/>
      <c r="T106" s="236"/>
      <c r="U106" s="236"/>
      <c r="V106" s="236"/>
      <c r="W106" s="236"/>
      <c r="X106" s="236"/>
      <c r="Y106" s="236"/>
      <c r="Z106" s="236"/>
      <c r="AA106" s="236"/>
    </row>
    <row r="107" s="4" customFormat="1">
      <c r="B107" s="525"/>
      <c r="D107" s="524"/>
      <c r="I107" s="236"/>
      <c r="J107" s="236"/>
      <c r="K107" s="236"/>
      <c r="L107" s="236"/>
      <c r="M107" s="236"/>
      <c r="N107" s="236"/>
      <c r="O107" s="236"/>
      <c r="P107" s="236"/>
      <c r="Q107" s="236"/>
      <c r="R107" s="236"/>
      <c r="S107" s="236"/>
      <c r="T107" s="236"/>
      <c r="U107" s="236"/>
      <c r="V107" s="236"/>
      <c r="W107" s="236"/>
      <c r="X107" s="236"/>
      <c r="Y107" s="236"/>
      <c r="Z107" s="236"/>
      <c r="AA107" s="236"/>
    </row>
    <row r="108" s="4" customFormat="1">
      <c r="B108" s="525"/>
      <c r="D108" s="524"/>
      <c r="I108" s="236"/>
      <c r="J108" s="236"/>
      <c r="K108" s="236"/>
      <c r="L108" s="236"/>
      <c r="M108" s="236"/>
      <c r="N108" s="236"/>
      <c r="O108" s="236"/>
      <c r="P108" s="236"/>
      <c r="Q108" s="236"/>
      <c r="R108" s="236"/>
      <c r="S108" s="236"/>
      <c r="T108" s="236"/>
      <c r="U108" s="236"/>
      <c r="V108" s="236"/>
      <c r="W108" s="236"/>
      <c r="X108" s="236"/>
      <c r="Y108" s="236"/>
      <c r="Z108" s="236"/>
      <c r="AA108" s="236"/>
    </row>
    <row r="109" s="4" customFormat="1">
      <c r="B109" s="525"/>
      <c r="D109" s="524"/>
      <c r="I109" s="236"/>
      <c r="J109" s="236"/>
      <c r="K109" s="236"/>
      <c r="L109" s="236"/>
      <c r="M109" s="236"/>
      <c r="N109" s="236"/>
      <c r="O109" s="236"/>
      <c r="P109" s="236"/>
      <c r="Q109" s="236"/>
      <c r="R109" s="236"/>
      <c r="S109" s="236"/>
      <c r="T109" s="236"/>
      <c r="U109" s="236"/>
      <c r="V109" s="236"/>
      <c r="W109" s="236"/>
      <c r="X109" s="236"/>
      <c r="Y109" s="236"/>
      <c r="Z109" s="236"/>
      <c r="AA109" s="236"/>
    </row>
    <row r="110" s="4" customFormat="1">
      <c r="B110" s="525"/>
      <c r="D110" s="524"/>
      <c r="I110" s="236"/>
      <c r="J110" s="236"/>
      <c r="K110" s="236"/>
      <c r="L110" s="236"/>
      <c r="M110" s="236"/>
      <c r="N110" s="236"/>
      <c r="O110" s="236"/>
      <c r="P110" s="236"/>
      <c r="Q110" s="236"/>
      <c r="R110" s="236"/>
      <c r="S110" s="236"/>
      <c r="T110" s="236"/>
      <c r="U110" s="236"/>
      <c r="V110" s="236"/>
      <c r="W110" s="236"/>
      <c r="X110" s="236"/>
      <c r="Y110" s="236"/>
      <c r="Z110" s="236"/>
      <c r="AA110" s="236"/>
    </row>
    <row r="111" s="4" customFormat="1">
      <c r="B111" s="525"/>
      <c r="D111" s="524"/>
      <c r="I111" s="236"/>
      <c r="J111" s="236"/>
      <c r="K111" s="236"/>
      <c r="L111" s="236"/>
      <c r="M111" s="236"/>
      <c r="N111" s="236"/>
      <c r="O111" s="236"/>
      <c r="P111" s="236"/>
      <c r="Q111" s="236"/>
      <c r="R111" s="236"/>
      <c r="S111" s="236"/>
      <c r="T111" s="236"/>
      <c r="U111" s="236"/>
      <c r="V111" s="236"/>
      <c r="W111" s="236"/>
      <c r="X111" s="236"/>
      <c r="Y111" s="236"/>
      <c r="Z111" s="236"/>
      <c r="AA111" s="236"/>
    </row>
    <row r="112" s="4" customFormat="1">
      <c r="B112" s="526"/>
      <c r="D112" s="524"/>
      <c r="I112" s="236"/>
      <c r="J112" s="236"/>
      <c r="K112" s="236"/>
      <c r="L112" s="236"/>
      <c r="M112" s="236"/>
      <c r="N112" s="236"/>
      <c r="O112" s="236"/>
      <c r="P112" s="236"/>
      <c r="Q112" s="236"/>
      <c r="R112" s="236"/>
      <c r="S112" s="236"/>
      <c r="T112" s="236"/>
      <c r="U112" s="236"/>
      <c r="V112" s="236"/>
      <c r="W112" s="236"/>
      <c r="X112" s="236"/>
      <c r="Y112" s="236"/>
      <c r="Z112" s="236"/>
      <c r="AA112" s="236"/>
    </row>
    <row r="113" s="4" customFormat="1">
      <c r="B113" s="526"/>
      <c r="D113" s="524"/>
      <c r="I113" s="236"/>
      <c r="J113" s="236"/>
      <c r="K113" s="236"/>
      <c r="L113" s="236"/>
      <c r="M113" s="236"/>
      <c r="N113" s="236"/>
      <c r="O113" s="236"/>
      <c r="P113" s="236"/>
      <c r="Q113" s="236"/>
      <c r="R113" s="236"/>
      <c r="S113" s="236"/>
      <c r="T113" s="236"/>
      <c r="U113" s="236"/>
      <c r="V113" s="236"/>
      <c r="W113" s="236"/>
      <c r="X113" s="236"/>
      <c r="Y113" s="236"/>
      <c r="Z113" s="236"/>
      <c r="AA113" s="236"/>
    </row>
    <row r="114" s="4" customFormat="1">
      <c r="B114" s="526"/>
      <c r="D114" s="524"/>
      <c r="I114" s="236"/>
      <c r="J114" s="236"/>
      <c r="K114" s="236"/>
      <c r="L114" s="236"/>
      <c r="M114" s="236"/>
      <c r="N114" s="236"/>
      <c r="O114" s="236"/>
      <c r="P114" s="236"/>
      <c r="Q114" s="236"/>
      <c r="R114" s="236"/>
      <c r="S114" s="236"/>
      <c r="T114" s="236"/>
      <c r="U114" s="236"/>
      <c r="V114" s="236"/>
      <c r="W114" s="236"/>
      <c r="X114" s="236"/>
      <c r="Y114" s="236"/>
      <c r="Z114" s="236"/>
      <c r="AA114" s="236"/>
    </row>
    <row r="115" s="4" customFormat="1">
      <c r="B115" s="526"/>
      <c r="D115" s="524"/>
      <c r="I115" s="236"/>
      <c r="J115" s="236"/>
      <c r="K115" s="236"/>
      <c r="L115" s="236"/>
      <c r="M115" s="236"/>
      <c r="N115" s="236"/>
      <c r="O115" s="236"/>
      <c r="P115" s="236"/>
      <c r="Q115" s="236"/>
      <c r="R115" s="236"/>
      <c r="S115" s="236"/>
      <c r="T115" s="236"/>
      <c r="U115" s="236"/>
      <c r="V115" s="236"/>
      <c r="W115" s="236"/>
      <c r="X115" s="236"/>
      <c r="Y115" s="236"/>
      <c r="Z115" s="236"/>
      <c r="AA115" s="236"/>
    </row>
    <row r="116" s="4" customFormat="1">
      <c r="B116" s="526"/>
      <c r="D116" s="524"/>
      <c r="I116" s="236"/>
      <c r="J116" s="236"/>
      <c r="K116" s="236"/>
      <c r="L116" s="236"/>
      <c r="M116" s="236"/>
      <c r="N116" s="236"/>
      <c r="O116" s="236"/>
      <c r="P116" s="236"/>
      <c r="Q116" s="236"/>
      <c r="R116" s="236"/>
      <c r="S116" s="236"/>
      <c r="T116" s="236"/>
      <c r="U116" s="236"/>
      <c r="V116" s="236"/>
      <c r="W116" s="236"/>
      <c r="X116" s="236"/>
      <c r="Y116" s="236"/>
      <c r="Z116" s="236"/>
      <c r="AA116" s="236"/>
    </row>
    <row r="117" s="4" customFormat="1">
      <c r="B117" s="526"/>
      <c r="D117" s="522"/>
      <c r="I117" s="236"/>
      <c r="J117" s="236"/>
      <c r="K117" s="236"/>
      <c r="L117" s="236"/>
      <c r="M117" s="236"/>
      <c r="N117" s="236"/>
      <c r="O117" s="236"/>
      <c r="P117" s="236"/>
      <c r="Q117" s="236"/>
      <c r="R117" s="236"/>
      <c r="S117" s="236"/>
      <c r="T117" s="236"/>
      <c r="U117" s="236"/>
      <c r="V117" s="236"/>
      <c r="W117" s="236"/>
      <c r="X117" s="236"/>
      <c r="Y117" s="236"/>
      <c r="Z117" s="236"/>
      <c r="AA117" s="236"/>
    </row>
    <row r="118" s="4" customFormat="1">
      <c r="B118" s="526"/>
      <c r="D118" s="522"/>
      <c r="I118" s="236"/>
      <c r="J118" s="236"/>
      <c r="K118" s="236"/>
      <c r="L118" s="236"/>
      <c r="M118" s="236"/>
      <c r="N118" s="236"/>
      <c r="O118" s="236"/>
      <c r="P118" s="236"/>
      <c r="Q118" s="236"/>
      <c r="R118" s="236"/>
      <c r="S118" s="236"/>
      <c r="T118" s="236"/>
      <c r="U118" s="236"/>
      <c r="V118" s="236"/>
      <c r="W118" s="236"/>
      <c r="X118" s="236"/>
      <c r="Y118" s="236"/>
      <c r="Z118" s="236"/>
      <c r="AA118" s="236"/>
    </row>
    <row r="119" s="4" customFormat="1">
      <c r="B119" s="526"/>
      <c r="D119" s="522"/>
      <c r="I119" s="236"/>
      <c r="J119" s="236"/>
      <c r="K119" s="236"/>
      <c r="L119" s="236"/>
      <c r="M119" s="236"/>
      <c r="N119" s="236"/>
      <c r="O119" s="236"/>
      <c r="P119" s="236"/>
      <c r="Q119" s="236"/>
      <c r="R119" s="236"/>
      <c r="S119" s="236"/>
      <c r="T119" s="236"/>
      <c r="U119" s="236"/>
      <c r="V119" s="236"/>
      <c r="W119" s="236"/>
      <c r="X119" s="236"/>
      <c r="Y119" s="236"/>
      <c r="Z119" s="236"/>
      <c r="AA119" s="236"/>
    </row>
    <row r="120" s="4" customFormat="1">
      <c r="B120" s="526"/>
      <c r="D120" s="522"/>
      <c r="I120" s="236"/>
      <c r="J120" s="236"/>
      <c r="K120" s="236"/>
      <c r="L120" s="236"/>
      <c r="M120" s="236"/>
      <c r="N120" s="236"/>
      <c r="O120" s="236"/>
      <c r="P120" s="236"/>
      <c r="Q120" s="236"/>
      <c r="R120" s="236"/>
      <c r="S120" s="236"/>
      <c r="T120" s="236"/>
      <c r="U120" s="236"/>
      <c r="V120" s="236"/>
      <c r="W120" s="236"/>
      <c r="X120" s="236"/>
      <c r="Y120" s="236"/>
      <c r="Z120" s="236"/>
      <c r="AA120" s="236"/>
    </row>
    <row r="121" s="4" customFormat="1">
      <c r="B121" s="526"/>
      <c r="D121" s="522"/>
      <c r="I121" s="236"/>
      <c r="J121" s="236"/>
      <c r="K121" s="236"/>
      <c r="L121" s="236"/>
      <c r="M121" s="236"/>
      <c r="N121" s="236"/>
      <c r="O121" s="236"/>
      <c r="P121" s="236"/>
      <c r="Q121" s="236"/>
      <c r="R121" s="236"/>
      <c r="S121" s="236"/>
      <c r="T121" s="236"/>
      <c r="U121" s="236"/>
      <c r="V121" s="236"/>
      <c r="W121" s="236"/>
      <c r="X121" s="236"/>
      <c r="Y121" s="236"/>
      <c r="Z121" s="236"/>
      <c r="AA121" s="236"/>
    </row>
    <row r="122" s="4" customFormat="1">
      <c r="B122" s="526"/>
      <c r="D122" s="522"/>
      <c r="I122" s="236"/>
      <c r="J122" s="236"/>
      <c r="K122" s="236"/>
      <c r="L122" s="236"/>
      <c r="M122" s="236"/>
      <c r="N122" s="236"/>
      <c r="O122" s="236"/>
      <c r="P122" s="236"/>
      <c r="Q122" s="236"/>
      <c r="R122" s="236"/>
      <c r="S122" s="236"/>
      <c r="T122" s="236"/>
      <c r="U122" s="236"/>
      <c r="V122" s="236"/>
      <c r="W122" s="236"/>
      <c r="X122" s="236"/>
      <c r="Y122" s="236"/>
      <c r="Z122" s="236"/>
      <c r="AA122" s="236"/>
    </row>
    <row r="123" s="4" customFormat="1">
      <c r="B123" s="526"/>
      <c r="D123" s="522"/>
      <c r="I123" s="236"/>
      <c r="J123" s="236"/>
      <c r="K123" s="236"/>
      <c r="L123" s="236"/>
      <c r="M123" s="236"/>
      <c r="N123" s="236"/>
      <c r="O123" s="236"/>
      <c r="P123" s="236"/>
      <c r="Q123" s="236"/>
      <c r="R123" s="236"/>
      <c r="S123" s="236"/>
      <c r="T123" s="236"/>
      <c r="U123" s="236"/>
      <c r="V123" s="236"/>
      <c r="W123" s="236"/>
      <c r="X123" s="236"/>
      <c r="Y123" s="236"/>
      <c r="Z123" s="236"/>
      <c r="AA123" s="236"/>
    </row>
    <row r="124" s="4" customFormat="1">
      <c r="B124" s="526"/>
      <c r="D124" s="522"/>
      <c r="I124" s="236"/>
      <c r="J124" s="236"/>
      <c r="K124" s="236"/>
      <c r="L124" s="236"/>
      <c r="M124" s="236"/>
      <c r="N124" s="236"/>
      <c r="O124" s="236"/>
      <c r="P124" s="236"/>
      <c r="Q124" s="236"/>
      <c r="R124" s="236"/>
      <c r="S124" s="236"/>
      <c r="T124" s="236"/>
      <c r="U124" s="236"/>
      <c r="V124" s="236"/>
      <c r="W124" s="236"/>
      <c r="X124" s="236"/>
      <c r="Y124" s="236"/>
      <c r="Z124" s="236"/>
      <c r="AA124" s="236"/>
    </row>
    <row r="125" s="4" customFormat="1">
      <c r="B125" s="526"/>
      <c r="D125" s="522"/>
      <c r="I125" s="236"/>
      <c r="J125" s="236"/>
      <c r="K125" s="236"/>
      <c r="L125" s="236"/>
      <c r="M125" s="236"/>
      <c r="N125" s="236"/>
      <c r="O125" s="236"/>
      <c r="P125" s="236"/>
      <c r="Q125" s="236"/>
      <c r="R125" s="236"/>
      <c r="S125" s="236"/>
      <c r="T125" s="236"/>
      <c r="U125" s="236"/>
      <c r="V125" s="236"/>
      <c r="W125" s="236"/>
      <c r="X125" s="236"/>
      <c r="Y125" s="236"/>
      <c r="Z125" s="236"/>
      <c r="AA125" s="236"/>
    </row>
    <row r="126" s="4" customFormat="1">
      <c r="B126" s="526"/>
      <c r="D126" s="522"/>
      <c r="I126" s="236"/>
      <c r="J126" s="236"/>
      <c r="K126" s="236"/>
      <c r="L126" s="236"/>
      <c r="M126" s="236"/>
      <c r="N126" s="236"/>
      <c r="O126" s="236"/>
      <c r="P126" s="236"/>
      <c r="Q126" s="236"/>
      <c r="R126" s="236"/>
      <c r="S126" s="236"/>
      <c r="T126" s="236"/>
      <c r="U126" s="236"/>
      <c r="V126" s="236"/>
      <c r="W126" s="236"/>
      <c r="X126" s="236"/>
      <c r="Y126" s="236"/>
      <c r="Z126" s="236"/>
      <c r="AA126" s="236"/>
    </row>
    <row r="127" s="4" customFormat="1">
      <c r="B127" s="526"/>
      <c r="D127" s="522"/>
      <c r="I127" s="236"/>
      <c r="J127" s="236"/>
      <c r="K127" s="236"/>
      <c r="L127" s="236"/>
      <c r="M127" s="236"/>
      <c r="N127" s="236"/>
      <c r="O127" s="236"/>
      <c r="P127" s="236"/>
      <c r="Q127" s="236"/>
      <c r="R127" s="236"/>
      <c r="S127" s="236"/>
      <c r="T127" s="236"/>
      <c r="U127" s="236"/>
      <c r="V127" s="236"/>
      <c r="W127" s="236"/>
      <c r="X127" s="236"/>
      <c r="Y127" s="236"/>
      <c r="Z127" s="236"/>
      <c r="AA127" s="236"/>
    </row>
    <row r="128" s="4" customFormat="1">
      <c r="B128" s="526"/>
      <c r="D128" s="522"/>
      <c r="I128" s="236"/>
      <c r="J128" s="236"/>
      <c r="K128" s="236"/>
      <c r="L128" s="236"/>
      <c r="M128" s="236"/>
      <c r="N128" s="236"/>
      <c r="O128" s="236"/>
      <c r="P128" s="236"/>
      <c r="Q128" s="236"/>
      <c r="R128" s="236"/>
      <c r="S128" s="236"/>
      <c r="T128" s="236"/>
      <c r="U128" s="236"/>
      <c r="V128" s="236"/>
      <c r="W128" s="236"/>
      <c r="X128" s="236"/>
      <c r="Y128" s="236"/>
      <c r="Z128" s="236"/>
      <c r="AA128" s="236"/>
    </row>
    <row r="129" s="4" customFormat="1">
      <c r="B129" s="526"/>
      <c r="D129" s="522"/>
      <c r="I129" s="236"/>
      <c r="J129" s="236"/>
      <c r="K129" s="236"/>
      <c r="L129" s="236"/>
      <c r="M129" s="236"/>
      <c r="N129" s="236"/>
      <c r="O129" s="236"/>
      <c r="P129" s="236"/>
      <c r="Q129" s="236"/>
      <c r="R129" s="236"/>
      <c r="S129" s="236"/>
      <c r="T129" s="236"/>
      <c r="U129" s="236"/>
      <c r="V129" s="236"/>
      <c r="W129" s="236"/>
      <c r="X129" s="236"/>
      <c r="Y129" s="236"/>
      <c r="Z129" s="236"/>
      <c r="AA129" s="236"/>
    </row>
    <row r="130" s="4" customFormat="1">
      <c r="B130" s="526"/>
      <c r="D130" s="522"/>
      <c r="I130" s="236"/>
      <c r="J130" s="236"/>
      <c r="K130" s="236"/>
      <c r="L130" s="236"/>
      <c r="M130" s="236"/>
      <c r="N130" s="236"/>
      <c r="O130" s="236"/>
      <c r="P130" s="236"/>
      <c r="Q130" s="236"/>
      <c r="R130" s="236"/>
      <c r="S130" s="236"/>
      <c r="T130" s="236"/>
      <c r="U130" s="236"/>
      <c r="V130" s="236"/>
      <c r="W130" s="236"/>
      <c r="X130" s="236"/>
      <c r="Y130" s="236"/>
      <c r="Z130" s="236"/>
      <c r="AA130" s="236"/>
    </row>
    <row r="131">
      <c r="B131" s="527"/>
      <c r="D131" s="523"/>
    </row>
    <row r="132">
      <c r="B132" s="527"/>
    </row>
    <row r="133">
      <c r="B133" s="527"/>
    </row>
    <row r="134">
      <c r="B134" s="527"/>
    </row>
    <row r="135">
      <c r="B135" s="527"/>
    </row>
    <row r="136">
      <c r="B136" s="527"/>
    </row>
    <row r="137">
      <c r="B137" s="527"/>
    </row>
    <row r="138">
      <c r="B138" s="527"/>
    </row>
    <row r="139">
      <c r="B139" s="527"/>
    </row>
    <row r="140">
      <c r="B140" s="527"/>
    </row>
    <row r="141">
      <c r="B141" s="527"/>
    </row>
    <row r="142">
      <c r="B142" s="527"/>
    </row>
    <row r="143">
      <c r="B143" s="527"/>
    </row>
    <row r="144">
      <c r="B144" s="527"/>
    </row>
    <row r="145">
      <c r="B145" s="527"/>
    </row>
    <row r="146">
      <c r="B146" s="527"/>
    </row>
    <row r="147">
      <c r="B147" s="527"/>
    </row>
    <row r="148">
      <c r="B148" s="527"/>
    </row>
    <row r="149">
      <c r="B149" s="527"/>
    </row>
    <row r="150">
      <c r="B150" s="527"/>
    </row>
    <row r="151">
      <c r="B151" s="527"/>
    </row>
    <row r="152">
      <c r="B152" s="527"/>
    </row>
    <row r="153">
      <c r="B153" s="527"/>
    </row>
  </sheetData>
  <sheetProtection password="DD2A" sheet="1" objects="1" scenarios="1"/>
  <mergeCells count="3">
    <mergeCell ref="B62:F62"/>
    <mergeCell ref="B5:E5"/>
    <mergeCell ref="B4:E4"/>
  </mergeCells>
  <phoneticPr fontId="0" type="noConversion"/>
  <printOptions horizontalCentered="1" verticalCentered="1"/>
  <pageMargins left="0.25" right="0.25" top="0.25" bottom="0.25" header="0" footer="0"/>
  <pageSetup scale="57" fitToWidth="1" fitToHeight="1" orientation="landscape" r:id="rId1"/>
  <headerFooter alignWithMargins="0">
    <oddHeader/>
    <oddFooter/>
  </headerFooter>
  <rowBreaks count="1" manualBreakCount="1">
    <brk id="38" max="16383" man="1"/>
  </rowBreaks>
  <colBreaks count="1" manualBreakCount="1">
    <brk id="15"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
    <pageSetUpPr fitToPage="1"/>
  </sheetPr>
  <dimension ref="A1:V64"/>
  <sheetViews>
    <sheetView showGridLines="0" workbookViewId="0"/>
  </sheetViews>
  <sheetFormatPr defaultRowHeight="12.75"/>
  <cols>
    <col min="1" max="1" width="1.7109375" style="2" customWidth="1"/>
    <col min="2" max="2" width="8.7109375" customWidth="1"/>
    <col min="3" max="4" width="6.7109375" customWidth="1"/>
    <col min="5" max="6" width="3.7109375" customWidth="1"/>
    <col min="7" max="9" width="10.7109375" customWidth="1"/>
    <col min="10" max="11" width="3.7109375" customWidth="1"/>
    <col min="12" max="12" width="13.7109375" customWidth="1"/>
    <col min="13" max="13" width="13.7109375" style="110" customWidth="1"/>
    <col min="14" max="14" width="10.7109375" customWidth="1"/>
    <col min="15" max="16" width="3.7109375" customWidth="1"/>
    <col min="17" max="17" width="13.7109375" customWidth="1"/>
    <col min="18" max="18" width="13.7109375" style="110" customWidth="1"/>
    <col min="19" max="19" width="10.7109375" customWidth="1"/>
    <col min="20" max="20" width="3.7109375" customWidth="1"/>
    <col min="21" max="21" width="2.7109375" customWidth="1"/>
    <col min="22" max="24" width="7" style="237" customWidth="1"/>
    <col min="25" max="38" width="9.140625" style="237" customWidth="1"/>
  </cols>
  <sheetData>
    <row r="1" ht="26.25" customHeight="1">
      <c r="B1" s="220" t="s">
        <v>139</v>
      </c>
      <c r="C1" s="103"/>
      <c r="D1" s="103"/>
      <c r="E1" s="103"/>
      <c r="F1" s="103"/>
      <c r="G1" s="103"/>
      <c r="H1" s="103"/>
      <c r="I1" s="104"/>
      <c r="J1" s="103"/>
      <c r="K1" s="103"/>
      <c r="L1" s="103"/>
      <c r="M1" s="13"/>
      <c r="N1" s="51"/>
      <c r="O1" s="2"/>
      <c r="P1" s="2"/>
      <c r="Q1" s="2"/>
      <c r="R1" s="22"/>
      <c r="S1" s="51"/>
      <c r="T1" s="2"/>
      <c r="U1" s="2"/>
      <c r="V1" s="237"/>
    </row>
    <row r="2" ht="21.75" customHeight="1">
      <c r="B2" s="947" t="s">
        <v>182</v>
      </c>
      <c r="C2" s="947"/>
      <c r="D2" s="947"/>
      <c r="E2" s="947"/>
      <c r="F2" s="947"/>
      <c r="G2" s="947"/>
      <c r="H2" s="947"/>
      <c r="I2" s="947"/>
      <c r="J2" s="947"/>
      <c r="K2" s="947"/>
      <c r="L2" s="947"/>
      <c r="M2" s="947"/>
      <c r="N2" s="947"/>
      <c r="O2" s="947"/>
      <c r="P2" s="947"/>
      <c r="Q2" s="947"/>
      <c r="R2" s="947"/>
      <c r="S2" s="947"/>
      <c r="T2" s="2"/>
      <c r="U2" s="2"/>
    </row>
    <row r="3" ht="19.5" customHeight="1">
      <c r="A3"/>
      <c r="B3" s="115" t="s">
        <v>183</v>
      </c>
      <c r="C3" s="115"/>
      <c r="D3" s="115"/>
      <c r="E3" s="115"/>
      <c r="F3" s="115"/>
      <c r="G3" s="115"/>
      <c r="H3" s="115"/>
      <c r="I3" s="115"/>
      <c r="J3" s="115"/>
      <c r="K3" s="115"/>
      <c r="L3" s="115"/>
      <c r="M3" s="115"/>
      <c r="N3" s="115"/>
      <c r="O3" s="115"/>
      <c r="P3" s="115"/>
      <c r="Q3" s="115"/>
      <c r="R3" s="115"/>
      <c r="S3" s="115"/>
      <c r="T3" s="2"/>
      <c r="U3" s="2"/>
    </row>
    <row r="4" ht="18.75" customHeight="1">
      <c r="A4"/>
      <c r="B4" s="948" t="s">
        <v>184</v>
      </c>
      <c r="C4" s="948"/>
      <c r="D4" s="948"/>
      <c r="E4" s="948"/>
      <c r="F4" s="948"/>
      <c r="G4" s="948"/>
      <c r="H4" s="948"/>
      <c r="I4" s="948"/>
      <c r="J4" s="948"/>
      <c r="K4" s="948"/>
      <c r="L4" s="948"/>
      <c r="M4" s="948"/>
      <c r="N4" s="948"/>
      <c r="O4" s="948"/>
      <c r="P4" s="948"/>
      <c r="Q4" s="200"/>
      <c r="R4" s="203"/>
      <c r="S4" s="200"/>
      <c r="T4" s="223"/>
      <c r="U4" s="2"/>
    </row>
    <row r="5" ht="12" customHeight="1">
      <c r="A5"/>
      <c r="B5" s="129"/>
      <c r="D5" s="13"/>
      <c r="E5" s="13"/>
      <c r="F5" s="2"/>
      <c r="G5" s="2"/>
      <c r="H5" s="2"/>
      <c r="I5" s="2"/>
      <c r="J5" s="2"/>
      <c r="K5" s="2"/>
      <c r="L5" s="2"/>
      <c r="M5" s="2"/>
      <c r="N5" s="9"/>
      <c r="O5" s="2"/>
      <c r="P5" s="2"/>
      <c r="Q5" s="2"/>
      <c r="R5" s="2"/>
      <c r="S5" s="2"/>
      <c r="T5" s="2"/>
      <c r="U5" s="2"/>
    </row>
    <row r="6" ht="17.1" customHeight="1">
      <c r="B6" s="702" t="s">
        <v>185</v>
      </c>
      <c r="C6" s="949"/>
      <c r="D6" s="949"/>
      <c r="E6" s="949"/>
      <c r="F6" s="949"/>
      <c r="G6" s="949"/>
      <c r="H6" s="949"/>
      <c r="I6" s="949"/>
      <c r="J6" s="949"/>
      <c r="K6" s="949"/>
      <c r="L6" s="949"/>
      <c r="M6" s="949"/>
      <c r="N6" s="949"/>
      <c r="O6" s="949"/>
      <c r="P6" s="949"/>
      <c r="Q6" s="949"/>
      <c r="R6" s="949"/>
      <c r="S6" s="949"/>
      <c r="T6" s="950"/>
      <c r="U6" s="2"/>
    </row>
    <row r="7">
      <c r="B7" s="2"/>
      <c r="C7" s="2"/>
      <c r="D7" s="2"/>
      <c r="E7" s="2"/>
      <c r="F7" s="951" t="s">
        <v>22</v>
      </c>
      <c r="G7" s="951"/>
      <c r="H7" s="951"/>
      <c r="I7" s="951"/>
      <c r="J7" s="951"/>
      <c r="K7" s="951" t="s">
        <v>9</v>
      </c>
      <c r="L7" s="951"/>
      <c r="M7" s="951"/>
      <c r="N7" s="951"/>
      <c r="O7" s="951"/>
      <c r="P7" s="951" t="s">
        <v>10</v>
      </c>
      <c r="Q7" s="951"/>
      <c r="R7" s="951"/>
      <c r="S7" s="951"/>
      <c r="T7" s="951"/>
      <c r="U7" s="2"/>
    </row>
    <row r="8" ht="20.1" customHeight="1">
      <c r="B8" s="2"/>
      <c r="C8" s="2"/>
      <c r="D8" s="2"/>
      <c r="E8" s="2"/>
      <c r="F8" s="951"/>
      <c r="G8" s="951"/>
      <c r="H8" s="951"/>
      <c r="I8" s="951"/>
      <c r="J8" s="951"/>
      <c r="K8" s="951"/>
      <c r="L8" s="951"/>
      <c r="M8" s="951"/>
      <c r="N8" s="951"/>
      <c r="O8" s="951"/>
      <c r="P8" s="951"/>
      <c r="Q8" s="951"/>
      <c r="R8" s="951"/>
      <c r="S8" s="951"/>
      <c r="T8" s="951"/>
      <c r="U8" s="2"/>
    </row>
    <row r="9" ht="20.1" customHeight="1">
      <c r="B9" s="2"/>
      <c r="C9" s="2"/>
      <c r="D9" s="2"/>
      <c r="E9" s="2"/>
      <c r="F9" s="2"/>
      <c r="G9" s="22" t="s">
        <v>25</v>
      </c>
      <c r="H9" s="22" t="s">
        <v>15</v>
      </c>
      <c r="I9" s="595" t="s">
        <v>100</v>
      </c>
      <c r="J9" s="3"/>
      <c r="K9" s="3"/>
      <c r="L9" s="22" t="s">
        <v>25</v>
      </c>
      <c r="M9" s="22" t="s">
        <v>15</v>
      </c>
      <c r="N9" s="595" t="s">
        <v>101</v>
      </c>
      <c r="O9" s="2"/>
      <c r="P9" s="2"/>
      <c r="Q9" s="22" t="s">
        <v>25</v>
      </c>
      <c r="R9" s="22" t="s">
        <v>15</v>
      </c>
      <c r="S9" s="595" t="s">
        <v>102</v>
      </c>
      <c r="T9" s="2"/>
      <c r="U9" s="2"/>
    </row>
    <row r="10" ht="15" customHeight="1">
      <c r="B10" s="2"/>
      <c r="C10" s="109"/>
      <c r="D10" s="109"/>
      <c r="E10" s="109"/>
      <c r="F10" s="165"/>
      <c r="G10" s="185"/>
      <c r="H10" s="166"/>
      <c r="I10" s="176"/>
      <c r="J10" s="167"/>
      <c r="K10" s="165"/>
      <c r="L10" s="185"/>
      <c r="M10" s="168"/>
      <c r="N10" s="176"/>
      <c r="O10" s="167"/>
      <c r="P10" s="142"/>
      <c r="Q10" s="187"/>
      <c r="R10" s="168"/>
      <c r="S10" s="176"/>
      <c r="T10" s="167"/>
      <c r="U10" s="2"/>
    </row>
    <row r="11" ht="20.1" customHeight="1">
      <c r="B11" s="2"/>
      <c r="C11" s="180"/>
      <c r="D11" s="105" t="s">
        <v>42</v>
      </c>
      <c r="E11" s="180"/>
      <c r="F11" s="164"/>
      <c r="G11" s="193">
        <v>40.181857544923143537562242910</v>
      </c>
      <c r="H11" s="193">
        <v>42.638718751417812258971915970</v>
      </c>
      <c r="I11" s="193">
        <v>94.23795724065237355941789701</v>
      </c>
      <c r="J11" s="194"/>
      <c r="K11" s="194"/>
      <c r="L11" s="195">
        <v>91.89331896551724137931034483</v>
      </c>
      <c r="M11" s="195">
        <v>93.26744307299425409661630135</v>
      </c>
      <c r="N11" s="193">
        <v>98.52668405801413818649789666</v>
      </c>
      <c r="O11" s="194"/>
      <c r="P11" s="193"/>
      <c r="Q11" s="195">
        <v>36.924442520025979649274734791</v>
      </c>
      <c r="R11" s="195">
        <v>39.768042738532734449435143596</v>
      </c>
      <c r="S11" s="193">
        <v>92.84953439322402237311209183</v>
      </c>
      <c r="T11" s="141"/>
      <c r="U11" s="2"/>
    </row>
    <row r="12" ht="15" customHeight="1">
      <c r="B12" s="2"/>
      <c r="C12" s="109"/>
      <c r="D12" s="109"/>
      <c r="E12" s="109"/>
      <c r="F12" s="165"/>
      <c r="G12" s="193"/>
      <c r="H12" s="193"/>
      <c r="I12" s="193"/>
      <c r="J12" s="194"/>
      <c r="K12" s="194"/>
      <c r="L12" s="195"/>
      <c r="M12" s="195"/>
      <c r="N12" s="193"/>
      <c r="O12" s="194"/>
      <c r="P12" s="193"/>
      <c r="Q12" s="195"/>
      <c r="R12" s="195"/>
      <c r="S12" s="193"/>
      <c r="T12" s="167"/>
      <c r="U12" s="2"/>
    </row>
    <row r="13" ht="20.1" customHeight="1">
      <c r="B13" s="111"/>
      <c r="C13" s="188"/>
      <c r="D13" s="189" t="s">
        <v>60</v>
      </c>
      <c r="E13" s="188"/>
      <c r="F13" s="169"/>
      <c r="G13" s="196">
        <v>59.676381355153075296497195920</v>
      </c>
      <c r="H13" s="196">
        <v>63.038360017725372329152457470</v>
      </c>
      <c r="I13" s="196">
        <v>94.66677327641936950970371651</v>
      </c>
      <c r="J13" s="197"/>
      <c r="K13" s="197"/>
      <c r="L13" s="198">
        <v>101.36481281774765059312894777</v>
      </c>
      <c r="M13" s="198">
        <v>101.47785988483685220729366603</v>
      </c>
      <c r="N13" s="196">
        <v>99.88859927947091691666559981</v>
      </c>
      <c r="O13" s="197"/>
      <c r="P13" s="196"/>
      <c r="Q13" s="198">
        <v>60.490852257056173577273145169</v>
      </c>
      <c r="R13" s="198">
        <v>63.969978652486368803344700692</v>
      </c>
      <c r="S13" s="196">
        <v>94.56131380888780485890638052</v>
      </c>
      <c r="T13" s="170"/>
      <c r="U13" s="2"/>
    </row>
    <row r="14" ht="15" customHeight="1">
      <c r="B14" s="2"/>
      <c r="C14" s="180"/>
      <c r="D14" s="105"/>
      <c r="E14" s="105"/>
      <c r="F14" s="137"/>
      <c r="G14" s="193"/>
      <c r="H14" s="193"/>
      <c r="I14" s="193"/>
      <c r="J14" s="194"/>
      <c r="K14" s="194"/>
      <c r="L14" s="195"/>
      <c r="M14" s="195"/>
      <c r="N14" s="193"/>
      <c r="O14" s="194"/>
      <c r="P14" s="193"/>
      <c r="Q14" s="195"/>
      <c r="R14" s="195"/>
      <c r="S14" s="193"/>
      <c r="T14" s="167"/>
      <c r="U14" s="2"/>
    </row>
    <row r="15" ht="20.1" customHeight="1">
      <c r="B15" s="2"/>
      <c r="C15" s="180"/>
      <c r="D15" s="105" t="s">
        <v>44</v>
      </c>
      <c r="E15" s="180"/>
      <c r="F15" s="137"/>
      <c r="G15" s="193">
        <v>55.974613364458710242194339070</v>
      </c>
      <c r="H15" s="193">
        <v>56.555372102978046841558123890</v>
      </c>
      <c r="I15" s="193">
        <v>98.97311481310410213446548379</v>
      </c>
      <c r="J15" s="194"/>
      <c r="K15" s="194"/>
      <c r="L15" s="195">
        <v>100.17229245405968982145184413</v>
      </c>
      <c r="M15" s="195">
        <v>100.68686814077958587879115533</v>
      </c>
      <c r="N15" s="193">
        <v>99.48893465829087027941799774</v>
      </c>
      <c r="O15" s="194"/>
      <c r="P15" s="193"/>
      <c r="Q15" s="195">
        <v>56.071053399474759264662970528</v>
      </c>
      <c r="R15" s="195">
        <v>56.943832935852748731119672231</v>
      </c>
      <c r="S15" s="193">
        <v>98.46729752568434236968152008</v>
      </c>
      <c r="T15" s="141"/>
      <c r="U15" s="2"/>
    </row>
    <row r="16" ht="15" customHeight="1">
      <c r="B16" s="2"/>
      <c r="C16" s="180"/>
      <c r="D16" s="105"/>
      <c r="E16" s="180"/>
      <c r="F16" s="137"/>
      <c r="G16" s="193"/>
      <c r="H16" s="193"/>
      <c r="I16" s="193"/>
      <c r="J16" s="194"/>
      <c r="K16" s="194"/>
      <c r="L16" s="195"/>
      <c r="M16" s="195"/>
      <c r="N16" s="193"/>
      <c r="O16" s="194"/>
      <c r="P16" s="193"/>
      <c r="Q16" s="195"/>
      <c r="R16" s="195"/>
      <c r="S16" s="193"/>
      <c r="T16" s="167"/>
      <c r="U16" s="2"/>
    </row>
    <row r="17" ht="20.1" customHeight="1">
      <c r="B17" s="111"/>
      <c r="C17" s="188"/>
      <c r="D17" s="189" t="s">
        <v>45</v>
      </c>
      <c r="E17" s="188"/>
      <c r="F17" s="169"/>
      <c r="G17" s="196">
        <v>59.676381355153075296497195920</v>
      </c>
      <c r="H17" s="196">
        <v>63.038360017725372329152457470</v>
      </c>
      <c r="I17" s="196">
        <v>94.66677327641936950970371651</v>
      </c>
      <c r="J17" s="197"/>
      <c r="K17" s="197"/>
      <c r="L17" s="198">
        <v>101.36481281774765059312894777</v>
      </c>
      <c r="M17" s="198">
        <v>101.47785988483685220729366603</v>
      </c>
      <c r="N17" s="196">
        <v>99.88859927947091691666559981</v>
      </c>
      <c r="O17" s="197"/>
      <c r="P17" s="196"/>
      <c r="Q17" s="198">
        <v>60.490852257056173577273145169</v>
      </c>
      <c r="R17" s="198">
        <v>63.969978652486368803344700692</v>
      </c>
      <c r="S17" s="196">
        <v>94.56131380888780485890638052</v>
      </c>
      <c r="T17" s="170"/>
      <c r="U17" s="2"/>
    </row>
    <row r="18" ht="15" customHeight="1">
      <c r="B18" s="2"/>
      <c r="C18" s="105"/>
      <c r="D18" s="105"/>
      <c r="E18" s="105"/>
      <c r="F18" s="137"/>
      <c r="G18" s="191"/>
      <c r="H18" s="192"/>
      <c r="I18" s="187"/>
      <c r="J18" s="141"/>
      <c r="K18" s="137"/>
      <c r="L18" s="191"/>
      <c r="M18" s="192"/>
      <c r="N18" s="187"/>
      <c r="O18" s="141"/>
      <c r="P18" s="190"/>
      <c r="Q18" s="141"/>
      <c r="R18" s="192"/>
      <c r="S18" s="187"/>
      <c r="T18" s="141"/>
      <c r="U18" s="2"/>
    </row>
    <row r="19" ht="15" customHeight="1">
      <c r="B19" s="2"/>
      <c r="C19" s="105"/>
      <c r="D19" s="105"/>
      <c r="E19" s="105"/>
      <c r="F19" s="137"/>
      <c r="G19" s="138"/>
      <c r="H19" s="139"/>
      <c r="I19" s="140"/>
      <c r="J19" s="141"/>
      <c r="K19" s="137"/>
      <c r="L19" s="138"/>
      <c r="M19" s="139"/>
      <c r="N19" s="140"/>
      <c r="O19" s="141"/>
      <c r="P19" s="142"/>
      <c r="Q19" s="141"/>
      <c r="R19" s="157"/>
      <c r="S19" s="140"/>
      <c r="T19" s="141"/>
      <c r="U19" s="2"/>
    </row>
    <row r="20" ht="17.1" customHeight="1">
      <c r="B20" s="702" t="s">
        <v>186</v>
      </c>
      <c r="C20" s="949"/>
      <c r="D20" s="949"/>
      <c r="E20" s="949"/>
      <c r="F20" s="949"/>
      <c r="G20" s="949"/>
      <c r="H20" s="949"/>
      <c r="I20" s="949"/>
      <c r="J20" s="949"/>
      <c r="K20" s="949"/>
      <c r="L20" s="949"/>
      <c r="M20" s="949"/>
      <c r="N20" s="949"/>
      <c r="O20" s="949"/>
      <c r="P20" s="949"/>
      <c r="Q20" s="949"/>
      <c r="R20" s="949"/>
      <c r="S20" s="949"/>
      <c r="T20" s="950"/>
      <c r="U20" s="2"/>
    </row>
    <row r="21">
      <c r="B21" s="2"/>
      <c r="C21" s="2"/>
      <c r="D21" s="2"/>
      <c r="E21" s="2"/>
      <c r="F21" s="951" t="s">
        <v>75</v>
      </c>
      <c r="G21" s="951"/>
      <c r="H21" s="951"/>
      <c r="I21" s="951"/>
      <c r="J21" s="951"/>
      <c r="K21" s="951" t="s">
        <v>9</v>
      </c>
      <c r="L21" s="951"/>
      <c r="M21" s="951"/>
      <c r="N21" s="951"/>
      <c r="O21" s="951"/>
      <c r="P21" s="951" t="s">
        <v>10</v>
      </c>
      <c r="Q21" s="951"/>
      <c r="R21" s="951"/>
      <c r="S21" s="951"/>
      <c r="T21" s="951"/>
      <c r="U21" s="2"/>
    </row>
    <row r="22" ht="20.1" customHeight="1">
      <c r="B22" s="2"/>
      <c r="C22" s="2"/>
      <c r="D22" s="2"/>
      <c r="E22" s="2"/>
      <c r="F22" s="951"/>
      <c r="G22" s="951"/>
      <c r="H22" s="951"/>
      <c r="I22" s="951"/>
      <c r="J22" s="951"/>
      <c r="K22" s="951"/>
      <c r="L22" s="951"/>
      <c r="M22" s="951"/>
      <c r="N22" s="951"/>
      <c r="O22" s="951"/>
      <c r="P22" s="951"/>
      <c r="Q22" s="951"/>
      <c r="R22" s="951"/>
      <c r="S22" s="951"/>
      <c r="T22" s="951"/>
      <c r="U22" s="2"/>
    </row>
    <row r="23" ht="20.1" customHeight="1">
      <c r="B23" s="2"/>
      <c r="C23" s="2"/>
      <c r="D23" s="2"/>
      <c r="E23" s="2"/>
      <c r="F23" s="2"/>
      <c r="G23" s="22" t="s">
        <v>25</v>
      </c>
      <c r="H23" s="22" t="s">
        <v>15</v>
      </c>
      <c r="I23" s="595" t="s">
        <v>100</v>
      </c>
      <c r="J23" s="3"/>
      <c r="K23" s="3"/>
      <c r="L23" s="22" t="s">
        <v>25</v>
      </c>
      <c r="M23" s="22" t="s">
        <v>15</v>
      </c>
      <c r="N23" s="595" t="s">
        <v>101</v>
      </c>
      <c r="O23" s="2"/>
      <c r="P23" s="2"/>
      <c r="Q23" s="22" t="s">
        <v>25</v>
      </c>
      <c r="R23" s="22" t="s">
        <v>15</v>
      </c>
      <c r="S23" s="595" t="s">
        <v>102</v>
      </c>
      <c r="T23" s="2"/>
      <c r="U23" s="2"/>
    </row>
    <row r="24" ht="15" customHeight="1">
      <c r="B24" s="2"/>
      <c r="C24" s="109"/>
      <c r="D24" s="109"/>
      <c r="E24" s="109"/>
      <c r="F24" s="165"/>
      <c r="G24" s="185"/>
      <c r="H24" s="166"/>
      <c r="I24" s="176"/>
      <c r="J24" s="167"/>
      <c r="K24" s="165"/>
      <c r="L24" s="185"/>
      <c r="M24" s="168"/>
      <c r="N24" s="176"/>
      <c r="O24" s="167"/>
      <c r="P24" s="142"/>
      <c r="Q24" s="187"/>
      <c r="R24" s="168"/>
      <c r="S24" s="176"/>
      <c r="T24" s="167"/>
      <c r="U24" s="2"/>
    </row>
    <row r="25" ht="20.1" customHeight="1">
      <c r="B25" s="2"/>
      <c r="C25" s="180"/>
      <c r="D25" s="105" t="s">
        <v>42</v>
      </c>
      <c r="E25" s="180"/>
      <c r="F25" s="164"/>
      <c r="G25" s="193">
        <v>-3.5844155844155844155844155800</v>
      </c>
      <c r="H25" s="193">
        <v>-5.8316633266533066132264529100</v>
      </c>
      <c r="I25" s="193">
        <v>2.3864154572815990138824784600</v>
      </c>
      <c r="J25" s="193"/>
      <c r="K25" s="193"/>
      <c r="L25" s="193">
        <v>14.124100984903865534104343040</v>
      </c>
      <c r="M25" s="193">
        <v>3.3497657119293351965974372900</v>
      </c>
      <c r="N25" s="193">
        <v>10.425118236848487638508154760</v>
      </c>
      <c r="O25" s="193"/>
      <c r="P25" s="193"/>
      <c r="Q25" s="193">
        <v>10.033418923626791912362421130</v>
      </c>
      <c r="R25" s="193">
        <v>-2.6772446732753615052482248800</v>
      </c>
      <c r="S25" s="193">
        <v>13.060320327174121861217773870</v>
      </c>
      <c r="T25" s="141"/>
      <c r="U25" s="2"/>
    </row>
    <row r="26" ht="15" customHeight="1">
      <c r="B26" s="2"/>
      <c r="C26" s="109"/>
      <c r="D26" s="109"/>
      <c r="E26" s="109"/>
      <c r="F26" s="165"/>
      <c r="G26" s="193"/>
      <c r="H26" s="193"/>
      <c r="I26" s="193"/>
      <c r="J26" s="193"/>
      <c r="K26" s="193"/>
      <c r="L26" s="193"/>
      <c r="M26" s="193"/>
      <c r="N26" s="193"/>
      <c r="O26" s="193"/>
      <c r="P26" s="193"/>
      <c r="Q26" s="193"/>
      <c r="R26" s="193"/>
      <c r="S26" s="193"/>
      <c r="T26" s="167"/>
      <c r="U26" s="2"/>
    </row>
    <row r="27" ht="20.1" customHeight="1">
      <c r="B27" s="111"/>
      <c r="C27" s="188"/>
      <c r="D27" s="189" t="s">
        <v>60</v>
      </c>
      <c r="E27" s="188"/>
      <c r="F27" s="169"/>
      <c r="G27" s="196">
        <v>1.9699635541033052658036948600</v>
      </c>
      <c r="H27" s="196">
        <v>-0.498135792181883427709487700</v>
      </c>
      <c r="I27" s="196">
        <v>2.4804553823537949354290675900</v>
      </c>
      <c r="J27" s="196"/>
      <c r="K27" s="196"/>
      <c r="L27" s="196">
        <v>1.2099515433928927109176341800</v>
      </c>
      <c r="M27" s="196">
        <v>0.8644431784791311788134565700</v>
      </c>
      <c r="N27" s="196">
        <v>0.3425472386759585800105100200</v>
      </c>
      <c r="O27" s="196"/>
      <c r="P27" s="196"/>
      <c r="Q27" s="196">
        <v>3.2037507019233484018107269600</v>
      </c>
      <c r="R27" s="196">
        <v>0.3620012854221684785680488400</v>
      </c>
      <c r="S27" s="196">
        <v>2.8314993524485956303594267400</v>
      </c>
      <c r="T27" s="170"/>
      <c r="U27" s="2"/>
    </row>
    <row r="28" ht="15" customHeight="1">
      <c r="B28" s="2"/>
      <c r="C28" s="180"/>
      <c r="D28" s="105"/>
      <c r="E28" s="105"/>
      <c r="F28" s="137"/>
      <c r="G28" s="193"/>
      <c r="H28" s="193"/>
      <c r="I28" s="193"/>
      <c r="J28" s="193"/>
      <c r="K28" s="193"/>
      <c r="L28" s="193"/>
      <c r="M28" s="193"/>
      <c r="N28" s="193"/>
      <c r="O28" s="193"/>
      <c r="P28" s="193"/>
      <c r="Q28" s="193"/>
      <c r="R28" s="193"/>
      <c r="S28" s="193"/>
      <c r="T28" s="167"/>
      <c r="U28" s="2"/>
    </row>
    <row r="29" ht="20.1" customHeight="1">
      <c r="B29" s="2"/>
      <c r="C29" s="180"/>
      <c r="D29" s="105" t="s">
        <v>44</v>
      </c>
      <c r="E29" s="180"/>
      <c r="F29" s="137"/>
      <c r="G29" s="193">
        <v>3.717220870505542038388753700</v>
      </c>
      <c r="H29" s="193">
        <v>-2.580713119502817717385579600</v>
      </c>
      <c r="I29" s="193">
        <v>6.4647711882082892730111513500</v>
      </c>
      <c r="J29" s="193"/>
      <c r="K29" s="193"/>
      <c r="L29" s="193">
        <v>1.8862343113243994059435547800</v>
      </c>
      <c r="M29" s="193">
        <v>0.2999515821512704537212166900</v>
      </c>
      <c r="N29" s="193">
        <v>1.5815388782853745158504600600</v>
      </c>
      <c r="O29" s="193"/>
      <c r="P29" s="193"/>
      <c r="Q29" s="193">
        <v>5.6735706773171284998384557700</v>
      </c>
      <c r="R29" s="193">
        <v>-2.2885024271842813723873521300</v>
      </c>
      <c r="S29" s="193">
        <v>8.148552936227369244812175800</v>
      </c>
      <c r="T29" s="141"/>
      <c r="U29" s="2"/>
    </row>
    <row r="30" ht="15" customHeight="1">
      <c r="B30" s="2"/>
      <c r="C30" s="180"/>
      <c r="D30" s="105"/>
      <c r="E30" s="180"/>
      <c r="F30" s="137"/>
      <c r="G30" s="193"/>
      <c r="H30" s="193"/>
      <c r="I30" s="193"/>
      <c r="J30" s="193"/>
      <c r="K30" s="193"/>
      <c r="L30" s="193"/>
      <c r="M30" s="193"/>
      <c r="N30" s="193"/>
      <c r="O30" s="193"/>
      <c r="P30" s="193"/>
      <c r="Q30" s="193"/>
      <c r="R30" s="193"/>
      <c r="S30" s="193"/>
      <c r="T30" s="167"/>
      <c r="U30" s="2"/>
    </row>
    <row r="31" ht="20.1" customHeight="1">
      <c r="B31" s="111"/>
      <c r="C31" s="188"/>
      <c r="D31" s="189" t="s">
        <v>45</v>
      </c>
      <c r="E31" s="188"/>
      <c r="F31" s="169"/>
      <c r="G31" s="196">
        <v>1.9699635541033052658036948600</v>
      </c>
      <c r="H31" s="196">
        <v>-0.498135792181883427709487700</v>
      </c>
      <c r="I31" s="196">
        <v>2.4804553823537949354290675900</v>
      </c>
      <c r="J31" s="196"/>
      <c r="K31" s="196"/>
      <c r="L31" s="196">
        <v>1.2099515433928927109176341800</v>
      </c>
      <c r="M31" s="196">
        <v>0.8644431784791311788134565700</v>
      </c>
      <c r="N31" s="196">
        <v>0.3425472386759585800105100200</v>
      </c>
      <c r="O31" s="196"/>
      <c r="P31" s="196"/>
      <c r="Q31" s="196">
        <v>3.2037507019233484018107269600</v>
      </c>
      <c r="R31" s="196">
        <v>0.3620012854221684785680488400</v>
      </c>
      <c r="S31" s="196">
        <v>2.8314993524485956303594267400</v>
      </c>
      <c r="T31" s="170"/>
      <c r="U31" s="2"/>
    </row>
    <row r="32" ht="15" customHeight="1">
      <c r="B32" s="2"/>
      <c r="C32" s="105"/>
      <c r="D32" s="105"/>
      <c r="E32" s="105"/>
      <c r="F32" s="137"/>
      <c r="G32" s="191"/>
      <c r="H32" s="192"/>
      <c r="I32" s="187"/>
      <c r="J32" s="141"/>
      <c r="K32" s="137"/>
      <c r="L32" s="191"/>
      <c r="M32" s="192"/>
      <c r="N32" s="187"/>
      <c r="O32" s="141"/>
      <c r="P32" s="190"/>
      <c r="Q32" s="141"/>
      <c r="R32" s="192"/>
      <c r="S32" s="187"/>
      <c r="T32" s="141"/>
      <c r="U32" s="2"/>
    </row>
    <row r="33" ht="15" customHeight="1">
      <c r="B33" s="2"/>
      <c r="C33" s="105"/>
      <c r="D33" s="34"/>
      <c r="E33" s="34"/>
      <c r="F33" s="137"/>
      <c r="G33" s="138"/>
      <c r="H33" s="139"/>
      <c r="I33" s="140"/>
      <c r="J33" s="141"/>
      <c r="K33" s="137"/>
      <c r="L33" s="138"/>
      <c r="M33" s="139"/>
      <c r="N33" s="140"/>
      <c r="O33" s="141"/>
      <c r="P33" s="142"/>
      <c r="Q33" s="141"/>
      <c r="R33" s="139"/>
      <c r="S33" s="140"/>
      <c r="T33" s="141"/>
      <c r="U33" s="2"/>
    </row>
    <row r="34" ht="27" customHeight="1">
      <c r="B34" s="952" t="s">
        <v>138</v>
      </c>
      <c r="C34" s="952"/>
      <c r="D34" s="952"/>
      <c r="E34" s="952"/>
      <c r="F34" s="952"/>
      <c r="G34" s="952"/>
      <c r="H34" s="952"/>
      <c r="I34" s="952"/>
      <c r="J34" s="952"/>
      <c r="K34" s="952"/>
      <c r="L34" s="952"/>
      <c r="M34" s="952"/>
      <c r="N34" s="952"/>
      <c r="O34" s="952"/>
      <c r="P34" s="952"/>
      <c r="Q34" s="952"/>
      <c r="R34" s="952"/>
      <c r="S34" s="952"/>
      <c r="T34" s="952"/>
      <c r="U34" s="2"/>
    </row>
    <row r="35" ht="18">
      <c r="B35" s="2"/>
      <c r="C35" s="2"/>
      <c r="D35" s="2"/>
      <c r="E35" s="2"/>
      <c r="F35" s="2"/>
      <c r="G35" s="2"/>
      <c r="H35" s="106"/>
      <c r="I35" s="107"/>
      <c r="J35" s="127"/>
      <c r="K35" s="108"/>
      <c r="L35" s="2"/>
      <c r="M35" s="106"/>
      <c r="N35" s="107"/>
      <c r="O35" s="127"/>
      <c r="P35" s="2"/>
      <c r="Q35" s="2"/>
      <c r="R35" s="13"/>
      <c r="S35" s="51"/>
      <c r="T35" s="2"/>
      <c r="U35" s="2"/>
    </row>
    <row r="36" s="237" customFormat="1">
      <c r="A36" s="237"/>
    </row>
    <row r="37" s="237" customFormat="1"/>
    <row r="38" s="237" customFormat="1"/>
    <row r="39" s="237" customFormat="1"/>
    <row r="40" s="237" customFormat="1"/>
    <row r="41" s="237" customFormat="1"/>
    <row r="42" s="237" customFormat="1"/>
    <row r="43" s="237" customFormat="1"/>
    <row r="44" s="237" customFormat="1"/>
    <row r="45" s="237" customFormat="1"/>
    <row r="46" s="237" customFormat="1"/>
    <row r="47" s="237" customFormat="1"/>
    <row r="48" s="237" customFormat="1"/>
    <row r="49" s="237" customFormat="1"/>
    <row r="50" s="237" customFormat="1"/>
    <row r="51" s="237" customFormat="1"/>
    <row r="52" s="237" customFormat="1"/>
    <row r="53" s="237" customFormat="1"/>
    <row r="54" s="237" customFormat="1"/>
    <row r="55" s="237" customFormat="1"/>
    <row r="56" s="237" customFormat="1"/>
    <row r="57" s="237" customFormat="1"/>
    <row r="58" s="237" customFormat="1"/>
    <row r="59" s="237" customFormat="1"/>
    <row r="60" s="237" customFormat="1"/>
    <row r="61" s="237" customFormat="1"/>
    <row r="62" s="237" customFormat="1"/>
    <row r="63" s="237" customFormat="1"/>
    <row r="64" s="237" customFormat="1"/>
  </sheetData>
  <mergeCells count="12">
    <mergeCell ref="B2:S2"/>
    <mergeCell ref="B3:S3"/>
    <mergeCell ref="B4:P4"/>
    <mergeCell ref="B6:T6"/>
    <mergeCell ref="B20:T20"/>
    <mergeCell ref="F7:J8"/>
    <mergeCell ref="B34:T34"/>
    <mergeCell ref="K21:O22"/>
    <mergeCell ref="P21:T22"/>
    <mergeCell ref="F21:J22"/>
    <mergeCell ref="K7:O8"/>
    <mergeCell ref="P7:T8"/>
  </mergeCells>
  <phoneticPr fontId="12" type="noConversion"/>
  <printOptions horizontalCentered="1" verticalCentered="1"/>
  <pageMargins left="0.25" right="0.25" top="0.25" bottom="0.25" header="0" footer="0"/>
  <pageSetup scale="86" fitToWidth="1" fitToHeight="1" orientation="landscape" r:id="rId1"/>
  <headerFooter alignWithMargins="0">
    <oddHeader/>
    <oddFooter/>
  </headerFooter>
  <rowBreaks count="1" manualBreakCount="1">
    <brk id="36" max="16383" man="1"/>
  </rowBreaks>
  <colBreaks count="1" manualBreakCount="1">
    <brk id="22"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4">
    <pageSetUpPr fitToPage="1"/>
  </sheetPr>
  <dimension ref="A1:AI86"/>
  <sheetViews>
    <sheetView showGridLines="0" zoomScale="75" workbookViewId="0"/>
  </sheetViews>
  <sheetFormatPr defaultRowHeight="12.75"/>
  <cols>
    <col min="1" max="1" width="1.7109375" customWidth="1"/>
    <col min="2" max="2" width="6.7109375" customWidth="1"/>
    <col min="3" max="3" width="6.7109375" style="26" customWidth="1"/>
    <col min="4" max="15" width="8.7109375" customWidth="1"/>
    <col min="16" max="16" width="1.42578125" customWidth="1"/>
    <col min="17" max="28" width="7.7109375" customWidth="1"/>
    <col min="29" max="29" width="1.42578125" customWidth="1"/>
    <col min="30" max="33" width="7.7109375" customWidth="1"/>
    <col min="34" max="34" width="1.7109375" customWidth="1"/>
    <col min="35" max="49" width="9.140625" style="237" customWidth="1"/>
  </cols>
  <sheetData>
    <row r="1" ht="39.95" customHeight="1">
      <c r="B1" s="662" t="s">
        <v>171</v>
      </c>
      <c r="AD1" s="75"/>
      <c r="AG1" s="694"/>
      <c r="AI1" s="237"/>
    </row>
    <row r="2" ht="21" customHeight="1">
      <c r="B2" s="66" t="s">
        <v>182</v>
      </c>
    </row>
    <row r="3" ht="21" customHeight="1">
      <c r="B3" s="66" t="s">
        <v>183</v>
      </c>
      <c r="U3" s="99" t="s">
        <v>276</v>
      </c>
      <c r="V3" s="99"/>
      <c r="W3" s="99"/>
      <c r="X3" s="99"/>
      <c r="Y3" s="99"/>
      <c r="Z3" s="99"/>
      <c r="AA3" s="99"/>
      <c r="AB3" s="99"/>
      <c r="AC3" s="99"/>
      <c r="AD3" s="99"/>
      <c r="AE3" s="99"/>
      <c r="AF3" s="99"/>
      <c r="AG3" s="99"/>
    </row>
    <row r="4" ht="21" customHeight="1">
      <c r="A4" s="54"/>
      <c r="B4" s="211" t="s">
        <v>184</v>
      </c>
      <c r="C4" s="88"/>
      <c r="D4" s="88"/>
      <c r="E4" s="88"/>
      <c r="F4" s="88"/>
      <c r="G4" s="88"/>
      <c r="H4" s="212"/>
      <c r="I4" s="212"/>
      <c r="J4" s="212"/>
      <c r="K4" s="212"/>
      <c r="L4" s="212"/>
      <c r="M4" s="212"/>
      <c r="N4" s="212"/>
      <c r="O4" s="212"/>
      <c r="P4" s="212"/>
      <c r="Q4" s="212"/>
      <c r="R4" s="212"/>
      <c r="S4" s="212"/>
      <c r="T4" s="212"/>
      <c r="U4" s="212"/>
      <c r="V4" s="212"/>
      <c r="W4" s="212"/>
      <c r="X4" s="54"/>
      <c r="Y4" s="54"/>
      <c r="AC4" s="212"/>
    </row>
    <row r="5" ht="24.95" customHeight="1"/>
    <row r="6" ht="24.95" customHeight="1">
      <c r="D6" s="814" t="s">
        <v>94</v>
      </c>
      <c r="E6" s="814"/>
      <c r="F6" s="814"/>
      <c r="G6" s="814"/>
      <c r="H6" s="814"/>
      <c r="I6" s="814"/>
      <c r="J6" s="814"/>
      <c r="K6" s="814"/>
      <c r="L6" s="814"/>
      <c r="M6" s="814"/>
      <c r="N6" s="814"/>
      <c r="O6" s="979"/>
      <c r="Q6" s="814" t="s">
        <v>72</v>
      </c>
      <c r="R6" s="814"/>
      <c r="S6" s="814"/>
      <c r="T6" s="814"/>
      <c r="U6" s="814"/>
      <c r="V6" s="814"/>
      <c r="W6" s="814"/>
      <c r="X6" s="814"/>
      <c r="Y6" s="814"/>
      <c r="Z6" s="814"/>
      <c r="AA6" s="814"/>
      <c r="AB6" s="979"/>
      <c r="AD6" s="814" t="s">
        <v>80</v>
      </c>
      <c r="AE6" s="814"/>
      <c r="AF6" s="814"/>
      <c r="AG6" s="979"/>
    </row>
    <row r="7" ht="24.95" customHeight="1">
      <c r="D7" s="850" t="s">
        <v>20</v>
      </c>
      <c r="E7" s="850"/>
      <c r="F7" s="285"/>
      <c r="G7" s="850" t="s">
        <v>18</v>
      </c>
      <c r="H7" s="850"/>
      <c r="I7" s="285"/>
      <c r="J7" s="850" t="s">
        <v>17</v>
      </c>
      <c r="K7" s="850"/>
      <c r="L7" s="285"/>
      <c r="M7" s="850" t="s">
        <v>104</v>
      </c>
      <c r="N7" s="850"/>
      <c r="O7" s="285"/>
      <c r="Q7" s="850" t="s">
        <v>20</v>
      </c>
      <c r="R7" s="850"/>
      <c r="S7" s="285"/>
      <c r="T7" s="850" t="s">
        <v>18</v>
      </c>
      <c r="U7" s="850"/>
      <c r="V7" s="285"/>
      <c r="W7" s="850" t="s">
        <v>17</v>
      </c>
      <c r="X7" s="850"/>
      <c r="Y7" s="285"/>
      <c r="Z7" s="850" t="s">
        <v>104</v>
      </c>
      <c r="AA7" s="850"/>
      <c r="AB7" s="285"/>
      <c r="AD7" s="850" t="s">
        <v>81</v>
      </c>
      <c r="AE7" s="850"/>
      <c r="AF7" s="850"/>
      <c r="AG7" s="285"/>
    </row>
    <row r="8" ht="30" customHeight="1">
      <c r="A8" s="57"/>
      <c r="B8" s="856" t="s">
        <v>42</v>
      </c>
      <c r="C8" s="957"/>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c r="AC8" s="63"/>
      <c r="AD8" s="414" t="s">
        <v>20</v>
      </c>
      <c r="AE8" s="415" t="s">
        <v>18</v>
      </c>
      <c r="AF8" s="415" t="s">
        <v>17</v>
      </c>
      <c r="AG8" s="416" t="s">
        <v>12</v>
      </c>
    </row>
    <row r="9" ht="20.1" customHeight="1">
      <c r="A9" s="57"/>
      <c r="B9" s="286">
        <v>2018</v>
      </c>
      <c r="C9" s="287" t="s">
        <v>192</v>
      </c>
      <c r="D9" s="436">
        <v>100.10377054463422494360296487</v>
      </c>
      <c r="E9" s="437">
        <v>98.84312651689588648951397099</v>
      </c>
      <c r="F9" s="438">
        <v>150.33994085718176689169471411</v>
      </c>
      <c r="G9" s="436">
        <v>7.0512407347728005156300354496</v>
      </c>
      <c r="H9" s="437"/>
      <c r="I9" s="438">
        <v>11.218311939893784073258848407</v>
      </c>
      <c r="J9" s="436">
        <v>0</v>
      </c>
      <c r="K9" s="437"/>
      <c r="L9" s="438">
        <v>3.3072630918172353795677999936</v>
      </c>
      <c r="M9" s="436">
        <v>107.15501127940702545923300032</v>
      </c>
      <c r="N9" s="437"/>
      <c r="O9" s="438">
        <v>164.8655158888927863445213625</v>
      </c>
      <c r="P9" s="75"/>
      <c r="Q9" s="417">
        <v>4.0493183337780267939065200</v>
      </c>
      <c r="R9" s="418">
        <v>1.5888619174339431566394386700</v>
      </c>
      <c r="S9" s="419">
        <v>6.0099366811402924615590088200</v>
      </c>
      <c r="T9" s="417">
        <v>-2.4972636871126191207367277800</v>
      </c>
      <c r="U9" s="418"/>
      <c r="V9" s="419">
        <v>-1.9738859732268694242228196300</v>
      </c>
      <c r="W9" s="417">
        <v>0</v>
      </c>
      <c r="X9" s="418"/>
      <c r="Y9" s="419">
        <v>22.809853658632438732881822390</v>
      </c>
      <c r="Z9" s="417">
        <v>3.5916240305469512727179959300</v>
      </c>
      <c r="AA9" s="418"/>
      <c r="AB9" s="419">
        <v>5.7141672835212903957129488800</v>
      </c>
      <c r="AC9" s="75"/>
      <c r="AD9" s="462" t="s">
        <v>193</v>
      </c>
      <c r="AE9" s="463"/>
      <c r="AF9" s="463"/>
      <c r="AG9" s="464"/>
    </row>
    <row r="10" ht="20.1" customHeight="1">
      <c r="A10" s="58"/>
      <c r="B10" s="288"/>
      <c r="C10" s="289" t="s">
        <v>194</v>
      </c>
      <c r="D10" s="439">
        <v>106.58218390804597701149425287</v>
      </c>
      <c r="E10" s="147">
        <v>101.64958498023715415019762846</v>
      </c>
      <c r="F10" s="440">
        <v>147.1541126260411252943938144</v>
      </c>
      <c r="G10" s="439">
        <v>8.720689655172413793103448276</v>
      </c>
      <c r="H10" s="147"/>
      <c r="I10" s="440">
        <v>11.263261394756747074544539067</v>
      </c>
      <c r="J10" s="439">
        <v>0</v>
      </c>
      <c r="K10" s="147"/>
      <c r="L10" s="440">
        <v>3.3508737829994739681567470016</v>
      </c>
      <c r="M10" s="439">
        <v>115.30287356321839080459770115</v>
      </c>
      <c r="N10" s="147"/>
      <c r="O10" s="440">
        <v>161.76824780379734633709510046</v>
      </c>
      <c r="P10" s="75"/>
      <c r="Q10" s="448">
        <v>11.955270972148281657999616440</v>
      </c>
      <c r="R10" s="148">
        <v>2.9098260119854531703185520700</v>
      </c>
      <c r="S10" s="449">
        <v>4.8223017827033389813192713900</v>
      </c>
      <c r="T10" s="448">
        <v>27.738858868198369811711956880</v>
      </c>
      <c r="U10" s="148"/>
      <c r="V10" s="449">
        <v>-11.605137004393330909944833190</v>
      </c>
      <c r="W10" s="448">
        <v>0</v>
      </c>
      <c r="X10" s="148"/>
      <c r="Y10" s="449">
        <v>25.738583170576429936765314920</v>
      </c>
      <c r="Z10" s="448">
        <v>13.011396752777941830145520180</v>
      </c>
      <c r="AA10" s="148"/>
      <c r="AB10" s="449">
        <v>3.8365130654805613390132071900</v>
      </c>
      <c r="AC10" s="75"/>
      <c r="AD10" s="448" t="s">
        <v>196</v>
      </c>
      <c r="AE10" s="148"/>
      <c r="AF10" s="148"/>
      <c r="AG10" s="449"/>
    </row>
    <row r="11" ht="20.1" customHeight="1">
      <c r="A11" s="58"/>
      <c r="B11" s="290"/>
      <c r="C11" s="291" t="s">
        <v>197</v>
      </c>
      <c r="D11" s="441">
        <v>106.82668654491241147968691763</v>
      </c>
      <c r="E11" s="149">
        <v>108.07275140840510263549828401</v>
      </c>
      <c r="F11" s="444">
        <v>157.97194013340652394497396743</v>
      </c>
      <c r="G11" s="441">
        <v>9.333954528512858740216175922</v>
      </c>
      <c r="H11" s="149"/>
      <c r="I11" s="444">
        <v>13.001735032399462614447253622</v>
      </c>
      <c r="J11" s="441">
        <v>0</v>
      </c>
      <c r="K11" s="149"/>
      <c r="L11" s="444">
        <v>2.4815995583384863304097457601</v>
      </c>
      <c r="M11" s="441">
        <v>116.16064107342527021990309355</v>
      </c>
      <c r="N11" s="149"/>
      <c r="O11" s="444">
        <v>173.45527472414447288983096682</v>
      </c>
      <c r="P11" s="75"/>
      <c r="Q11" s="499">
        <v>2.338200393973108086193443800</v>
      </c>
      <c r="R11" s="216">
        <v>4.5406786590121785620225739700</v>
      </c>
      <c r="S11" s="500">
        <v>3.6331128608416286386714910700</v>
      </c>
      <c r="T11" s="499">
        <v>18.662168242025489433467509390</v>
      </c>
      <c r="U11" s="216"/>
      <c r="V11" s="500">
        <v>-15.634458145998102326330383450</v>
      </c>
      <c r="W11" s="499">
        <v>0</v>
      </c>
      <c r="X11" s="216"/>
      <c r="Y11" s="500">
        <v>-24.710446665113697909252284290</v>
      </c>
      <c r="Z11" s="499">
        <v>3.4820932209894214404777322100</v>
      </c>
      <c r="AA11" s="216"/>
      <c r="AB11" s="500">
        <v>1.3521957056153321038879697600</v>
      </c>
      <c r="AC11" s="75"/>
      <c r="AD11" s="450" t="s">
        <v>195</v>
      </c>
      <c r="AE11" s="150"/>
      <c r="AF11" s="150"/>
      <c r="AG11" s="451"/>
    </row>
    <row r="12" ht="20.1" customHeight="1">
      <c r="A12" s="58"/>
      <c r="B12" s="288"/>
      <c r="C12" s="289" t="s">
        <v>199</v>
      </c>
      <c r="D12" s="439">
        <v>106.36884454457676214998390731</v>
      </c>
      <c r="E12" s="147">
        <v>107.84047323408299018055115617</v>
      </c>
      <c r="F12" s="440">
        <v>166.10309875414132471690791488</v>
      </c>
      <c r="G12" s="439">
        <v>9.375281622143546829739298359</v>
      </c>
      <c r="H12" s="147"/>
      <c r="I12" s="440">
        <v>12.867258369567093757440738686</v>
      </c>
      <c r="J12" s="439">
        <v>0</v>
      </c>
      <c r="K12" s="147"/>
      <c r="L12" s="440">
        <v>2.4340505962410785154787874496</v>
      </c>
      <c r="M12" s="439">
        <v>115.74412616672030897972320566</v>
      </c>
      <c r="N12" s="147"/>
      <c r="O12" s="440">
        <v>181.40440771994949698982744101</v>
      </c>
      <c r="P12" s="75"/>
      <c r="Q12" s="448">
        <v>1.5879265128975412888117124400</v>
      </c>
      <c r="R12" s="148">
        <v>2.7956909648308783092576587100</v>
      </c>
      <c r="S12" s="449">
        <v>6.6480275747133368561789191500</v>
      </c>
      <c r="T12" s="448">
        <v>-0.6607593617178243172746137300</v>
      </c>
      <c r="U12" s="148"/>
      <c r="V12" s="449">
        <v>-18.418100773166953327317432040</v>
      </c>
      <c r="W12" s="448">
        <v>0</v>
      </c>
      <c r="X12" s="148"/>
      <c r="Y12" s="449">
        <v>-3.028212412951628691076754900</v>
      </c>
      <c r="Z12" s="448">
        <v>1.4020006347635652597060795100</v>
      </c>
      <c r="AA12" s="148"/>
      <c r="AB12" s="449">
        <v>4.2367585070975890910333960800</v>
      </c>
      <c r="AC12" s="75"/>
      <c r="AD12" s="448" t="s">
        <v>193</v>
      </c>
      <c r="AE12" s="148"/>
      <c r="AF12" s="148"/>
      <c r="AG12" s="449"/>
    </row>
    <row r="13" ht="20.1" customHeight="1">
      <c r="A13" s="58"/>
      <c r="B13" s="290"/>
      <c r="C13" s="291" t="s">
        <v>200</v>
      </c>
      <c r="D13" s="441">
        <v>102.22527472527472527472527473</v>
      </c>
      <c r="E13" s="149">
        <v>99.0373658776312556310918175</v>
      </c>
      <c r="F13" s="444">
        <v>139.07566613380656943730443213</v>
      </c>
      <c r="G13" s="441">
        <v>9.804733727810650887573964497</v>
      </c>
      <c r="H13" s="149"/>
      <c r="I13" s="444">
        <v>13.992454367179796512437945602</v>
      </c>
      <c r="J13" s="441">
        <v>0</v>
      </c>
      <c r="K13" s="149"/>
      <c r="L13" s="444">
        <v>2.50324628865722130480488621</v>
      </c>
      <c r="M13" s="441">
        <v>112.03000845308537616229923922</v>
      </c>
      <c r="N13" s="149"/>
      <c r="O13" s="444">
        <v>155.57136678964358725454726394</v>
      </c>
      <c r="P13" s="75"/>
      <c r="Q13" s="450">
        <v>2.1825844159556790155735019800</v>
      </c>
      <c r="R13" s="150">
        <v>-2.7320795446650780728688410300</v>
      </c>
      <c r="S13" s="500">
        <v>-1.5204493569699474585623185900</v>
      </c>
      <c r="T13" s="450">
        <v>-1.6964480214511253336389463800</v>
      </c>
      <c r="U13" s="150"/>
      <c r="V13" s="500">
        <v>19.594829584978973652296099760</v>
      </c>
      <c r="W13" s="450">
        <v>0</v>
      </c>
      <c r="X13" s="150"/>
      <c r="Y13" s="500">
        <v>2.1705483251701555633727589500</v>
      </c>
      <c r="Z13" s="450">
        <v>1.8309144496934987535975957800</v>
      </c>
      <c r="AA13" s="150"/>
      <c r="AB13" s="500">
        <v>0.1277761198540980796561208900</v>
      </c>
      <c r="AC13" s="75"/>
      <c r="AD13" s="450" t="s">
        <v>196</v>
      </c>
      <c r="AE13" s="150"/>
      <c r="AF13" s="150"/>
      <c r="AG13" s="451"/>
    </row>
    <row r="14" ht="20.1" customHeight="1">
      <c r="A14" s="58"/>
      <c r="B14" s="288"/>
      <c r="C14" s="289" t="s">
        <v>201</v>
      </c>
      <c r="D14" s="439">
        <v>80.52051948051948051948051948</v>
      </c>
      <c r="E14" s="147">
        <v>90.24446492985971943887775552</v>
      </c>
      <c r="F14" s="440">
        <v>109.07961241036438496601976531</v>
      </c>
      <c r="G14" s="439">
        <v>7.1828571428571428571428571429</v>
      </c>
      <c r="H14" s="147"/>
      <c r="I14" s="440">
        <v>15.410955900565821038409873695</v>
      </c>
      <c r="J14" s="439">
        <v>0</v>
      </c>
      <c r="K14" s="147"/>
      <c r="L14" s="440">
        <v>3.8363828617390195099198131757</v>
      </c>
      <c r="M14" s="439">
        <v>87.70337662337662337662337662</v>
      </c>
      <c r="N14" s="147"/>
      <c r="O14" s="440">
        <v>128.32695117266922551434945218</v>
      </c>
      <c r="P14" s="75"/>
      <c r="Q14" s="448">
        <v>-13.848777769610342186570048540</v>
      </c>
      <c r="R14" s="148">
        <v>-2.4382965216823654147980935800</v>
      </c>
      <c r="S14" s="449">
        <v>1.5776061792354464468303405500</v>
      </c>
      <c r="T14" s="448">
        <v>-17.148068649413705512386701290</v>
      </c>
      <c r="U14" s="148"/>
      <c r="V14" s="449">
        <v>20.830927750910226554131707780</v>
      </c>
      <c r="W14" s="448">
        <v>0</v>
      </c>
      <c r="X14" s="148"/>
      <c r="Y14" s="449">
        <v>18.527943829468250479724768990</v>
      </c>
      <c r="Z14" s="448">
        <v>-14.128834646481443213290989130</v>
      </c>
      <c r="AA14" s="148"/>
      <c r="AB14" s="449">
        <v>4.0126171528721252460776293900</v>
      </c>
      <c r="AC14" s="75"/>
      <c r="AD14" s="448" t="s">
        <v>198</v>
      </c>
      <c r="AE14" s="148"/>
      <c r="AF14" s="148"/>
      <c r="AG14" s="449"/>
    </row>
    <row r="15" ht="20.1" customHeight="1">
      <c r="A15" s="58"/>
      <c r="B15" s="290">
        <v>2019</v>
      </c>
      <c r="C15" s="291" t="s">
        <v>203</v>
      </c>
      <c r="D15" s="441">
        <v>97.83575757575757575757575758</v>
      </c>
      <c r="E15" s="149">
        <v>95.19215079026057240495514738</v>
      </c>
      <c r="F15" s="444">
        <v>108.7660309925836309036983084</v>
      </c>
      <c r="G15" s="441">
        <v>7.4157575757575757575757575758</v>
      </c>
      <c r="H15" s="149"/>
      <c r="I15" s="444">
        <v>12.369818201790839475125391069</v>
      </c>
      <c r="J15" s="441">
        <v>0</v>
      </c>
      <c r="K15" s="149"/>
      <c r="L15" s="444">
        <v>3.0811296839150184289397705077</v>
      </c>
      <c r="M15" s="441">
        <v>105.25151515151515151515151515</v>
      </c>
      <c r="N15" s="149"/>
      <c r="O15" s="444">
        <v>124.21697887828948880776346998</v>
      </c>
      <c r="P15" s="75"/>
      <c r="Q15" s="450">
        <v>4.2292272492799194398303892600</v>
      </c>
      <c r="R15" s="150">
        <v>2.6767087829176489820845697500</v>
      </c>
      <c r="S15" s="500">
        <v>-1.3198663594560901128060624800</v>
      </c>
      <c r="T15" s="450">
        <v>-13.156760393718732026001931700</v>
      </c>
      <c r="U15" s="150"/>
      <c r="V15" s="500">
        <v>11.136442346317924558469945220</v>
      </c>
      <c r="W15" s="450">
        <v>0</v>
      </c>
      <c r="X15" s="150"/>
      <c r="Y15" s="500">
        <v>10.364442368933777512822977630</v>
      </c>
      <c r="Z15" s="450">
        <v>2.779464723233107507367283700</v>
      </c>
      <c r="AA15" s="150"/>
      <c r="AB15" s="500">
        <v>0.059692715168037436326783500</v>
      </c>
      <c r="AC15" s="75"/>
      <c r="AD15" s="450" t="s">
        <v>196</v>
      </c>
      <c r="AE15" s="150"/>
      <c r="AF15" s="150"/>
      <c r="AG15" s="451"/>
    </row>
    <row r="16" ht="20.1" customHeight="1">
      <c r="A16" s="58"/>
      <c r="B16" s="288"/>
      <c r="C16" s="289" t="s">
        <v>204</v>
      </c>
      <c r="D16" s="439">
        <v>95.64792899408284023668639053</v>
      </c>
      <c r="E16" s="147">
        <v>98.43458623356535189481825212</v>
      </c>
      <c r="F16" s="440">
        <v>112.99301630539671686398200175</v>
      </c>
      <c r="G16" s="439">
        <v>8.781804733727810650887573964</v>
      </c>
      <c r="H16" s="147"/>
      <c r="I16" s="440">
        <v>13.43434572635170667631399234</v>
      </c>
      <c r="J16" s="439">
        <v>0</v>
      </c>
      <c r="K16" s="147"/>
      <c r="L16" s="440">
        <v>3.0654770745241363872508896138</v>
      </c>
      <c r="M16" s="439">
        <v>104.4297337278106508875739645</v>
      </c>
      <c r="N16" s="147"/>
      <c r="O16" s="440">
        <v>129.49283910627255992754688371</v>
      </c>
      <c r="P16" s="75"/>
      <c r="Q16" s="448">
        <v>6.5927388707782413151433649500</v>
      </c>
      <c r="R16" s="148">
        <v>3.9141010233630210097478665900</v>
      </c>
      <c r="S16" s="449">
        <v>2.4933611398399338926965715100</v>
      </c>
      <c r="T16" s="448">
        <v>-1.6201350354383877628684829900</v>
      </c>
      <c r="U16" s="148"/>
      <c r="V16" s="449">
        <v>21.988022484860341614241210570</v>
      </c>
      <c r="W16" s="448">
        <v>0</v>
      </c>
      <c r="X16" s="148"/>
      <c r="Y16" s="449">
        <v>-4.6974658846049428099496063100</v>
      </c>
      <c r="Z16" s="448">
        <v>5.8496547440402898010187181900</v>
      </c>
      <c r="AA16" s="148"/>
      <c r="AB16" s="449">
        <v>4.0323355643477364656052843800</v>
      </c>
      <c r="AC16" s="75"/>
      <c r="AD16" s="448" t="s">
        <v>193</v>
      </c>
      <c r="AE16" s="148"/>
      <c r="AF16" s="148"/>
      <c r="AG16" s="449"/>
    </row>
    <row r="17" ht="20.1" customHeight="1">
      <c r="A17" s="58"/>
      <c r="B17" s="290"/>
      <c r="C17" s="291" t="s">
        <v>205</v>
      </c>
      <c r="D17" s="441">
        <v>98.00150829562594268476621418</v>
      </c>
      <c r="E17" s="149">
        <v>96.91728661136522211024110397</v>
      </c>
      <c r="F17" s="444">
        <v>122.4041565496881932677694901</v>
      </c>
      <c r="G17" s="441">
        <v>6.4228255404725992961287078934</v>
      </c>
      <c r="H17" s="149"/>
      <c r="I17" s="444">
        <v>14.13573615870000235687888299</v>
      </c>
      <c r="J17" s="441">
        <v>0</v>
      </c>
      <c r="K17" s="149"/>
      <c r="L17" s="444">
        <v>2.8129843926567345340856215485</v>
      </c>
      <c r="M17" s="441">
        <v>104.42433383609854198089492207</v>
      </c>
      <c r="N17" s="149"/>
      <c r="O17" s="444">
        <v>139.35287710104493015873399464</v>
      </c>
      <c r="P17" s="75"/>
      <c r="Q17" s="450">
        <v>7.2074745667754358528209793700</v>
      </c>
      <c r="R17" s="150">
        <v>1.2297977437216378251933946900</v>
      </c>
      <c r="S17" s="500">
        <v>1.6985337861871938772755370600</v>
      </c>
      <c r="T17" s="450">
        <v>-33.514858583948328157374528230</v>
      </c>
      <c r="U17" s="150"/>
      <c r="V17" s="500">
        <v>19.807424279506473905903998910</v>
      </c>
      <c r="W17" s="450">
        <v>0</v>
      </c>
      <c r="X17" s="150"/>
      <c r="Y17" s="500">
        <v>7.8222820037419293396321466500</v>
      </c>
      <c r="Z17" s="450">
        <v>3.3152585553230283859873088300</v>
      </c>
      <c r="AA17" s="150"/>
      <c r="AB17" s="500">
        <v>3.402490992401937558865255700</v>
      </c>
      <c r="AC17" s="75"/>
      <c r="AD17" s="450" t="s">
        <v>196</v>
      </c>
      <c r="AE17" s="150"/>
      <c r="AF17" s="150"/>
      <c r="AG17" s="451"/>
    </row>
    <row r="18" ht="20.1" customHeight="1">
      <c r="A18" s="58"/>
      <c r="B18" s="288"/>
      <c r="C18" s="289" t="s">
        <v>206</v>
      </c>
      <c r="D18" s="439">
        <v>100.22271186440677966101694915</v>
      </c>
      <c r="E18" s="147">
        <v>100.85217142058165548098434004</v>
      </c>
      <c r="F18" s="440">
        <v>136.89656490143668559973270966</v>
      </c>
      <c r="G18" s="439">
        <v>7.5162711864406779661016949153</v>
      </c>
      <c r="H18" s="147"/>
      <c r="I18" s="440">
        <v>14.052452190459498842292392265</v>
      </c>
      <c r="J18" s="439">
        <v>0</v>
      </c>
      <c r="K18" s="147"/>
      <c r="L18" s="440">
        <v>2.5629168487759368626014541269</v>
      </c>
      <c r="M18" s="439">
        <v>107.73898305084745762711864407</v>
      </c>
      <c r="N18" s="147"/>
      <c r="O18" s="440">
        <v>153.51193394067212130462655605</v>
      </c>
      <c r="P18" s="75"/>
      <c r="Q18" s="448">
        <v>-2.3295029725689090179867262900</v>
      </c>
      <c r="R18" s="148">
        <v>-0.0129820124545154000349980800</v>
      </c>
      <c r="S18" s="449">
        <v>0.25241044790208351362423900</v>
      </c>
      <c r="T18" s="448">
        <v>-22.613669536206845193768431080</v>
      </c>
      <c r="U18" s="148"/>
      <c r="V18" s="449">
        <v>-0.7001328282164922873838387500</v>
      </c>
      <c r="W18" s="448">
        <v>0</v>
      </c>
      <c r="X18" s="148"/>
      <c r="Y18" s="449">
        <v>-2.0225580915329464486150246600</v>
      </c>
      <c r="Z18" s="448">
        <v>-4.0834482558782210955937354800</v>
      </c>
      <c r="AA18" s="148"/>
      <c r="AB18" s="449">
        <v>0.1256757915190331771926074400</v>
      </c>
      <c r="AC18" s="75"/>
      <c r="AD18" s="448" t="s">
        <v>196</v>
      </c>
      <c r="AE18" s="148"/>
      <c r="AF18" s="148"/>
      <c r="AG18" s="449"/>
    </row>
    <row r="19" ht="20.1" customHeight="1">
      <c r="A19" s="58"/>
      <c r="B19" s="290"/>
      <c r="C19" s="291" t="s">
        <v>207</v>
      </c>
      <c r="D19" s="441">
        <v>100.27816793893129770992366412</v>
      </c>
      <c r="E19" s="149">
        <v>100.90015583088517051986205135</v>
      </c>
      <c r="F19" s="444">
        <v>153.31257148276881705432411473</v>
      </c>
      <c r="G19" s="441">
        <v>6.7227480916030534351145038168</v>
      </c>
      <c r="H19" s="149"/>
      <c r="I19" s="444">
        <v>14.936448477101383240201456348</v>
      </c>
      <c r="J19" s="441">
        <v>0</v>
      </c>
      <c r="K19" s="149"/>
      <c r="L19" s="444">
        <v>3.0272243414513716535817089166</v>
      </c>
      <c r="M19" s="441">
        <v>107.00091603053435114503816794</v>
      </c>
      <c r="N19" s="149"/>
      <c r="O19" s="444">
        <v>171.27624430132157194810727998</v>
      </c>
      <c r="P19" s="75"/>
      <c r="Q19" s="450">
        <v>-2.2734697748893113104431759700</v>
      </c>
      <c r="R19" s="150">
        <v>-0.6424041535502823476056983900</v>
      </c>
      <c r="S19" s="500">
        <v>1.8352831832372550045329992800</v>
      </c>
      <c r="T19" s="450">
        <v>-29.591468314328289594911556600</v>
      </c>
      <c r="U19" s="150"/>
      <c r="V19" s="500">
        <v>16.923956253052136653184710420</v>
      </c>
      <c r="W19" s="450">
        <v>0</v>
      </c>
      <c r="X19" s="150"/>
      <c r="Y19" s="500">
        <v>5.2097908022803533198737756200</v>
      </c>
      <c r="Z19" s="450">
        <v>-4.5990725087224484904765608900</v>
      </c>
      <c r="AA19" s="150"/>
      <c r="AB19" s="500">
        <v>3.0534425519795366141515980800</v>
      </c>
      <c r="AC19" s="75"/>
      <c r="AD19" s="450" t="s">
        <v>196</v>
      </c>
      <c r="AE19" s="150"/>
      <c r="AF19" s="150"/>
      <c r="AG19" s="451"/>
    </row>
    <row r="20" ht="20.1" customHeight="1">
      <c r="A20" s="58"/>
      <c r="B20" s="288"/>
      <c r="C20" s="289" t="s">
        <v>208</v>
      </c>
      <c r="D20" s="439">
        <v>105.83134243458475540386803185</v>
      </c>
      <c r="E20" s="147">
        <v>105.8933786592245116085743127</v>
      </c>
      <c r="F20" s="440">
        <v>164.92621617286496643065007676</v>
      </c>
      <c r="G20" s="439">
        <v>5.5307167235494880546075085324</v>
      </c>
      <c r="H20" s="147"/>
      <c r="I20" s="440">
        <v>16.277937697712248206547529356</v>
      </c>
      <c r="J20" s="439">
        <v>0</v>
      </c>
      <c r="K20" s="147"/>
      <c r="L20" s="440">
        <v>3.216298442071543033027195818</v>
      </c>
      <c r="M20" s="439">
        <v>111.36205915813424345847554039</v>
      </c>
      <c r="N20" s="147"/>
      <c r="O20" s="440">
        <v>184.42045231264875767022480194</v>
      </c>
      <c r="P20" s="75"/>
      <c r="Q20" s="448">
        <v>1.5502145994818787643291907800</v>
      </c>
      <c r="R20" s="148">
        <v>0.3797038016123040557525698700</v>
      </c>
      <c r="S20" s="449">
        <v>-2.0790818580634253934443451300</v>
      </c>
      <c r="T20" s="448">
        <v>-43.611710706227597926514058870</v>
      </c>
      <c r="U20" s="148"/>
      <c r="V20" s="449">
        <v>24.156952784809904262875413110</v>
      </c>
      <c r="W20" s="448">
        <v>0</v>
      </c>
      <c r="X20" s="148"/>
      <c r="Y20" s="449">
        <v>18.852833361384856264226595250</v>
      </c>
      <c r="Z20" s="448">
        <v>-2.3345838881847972120803814900</v>
      </c>
      <c r="AA20" s="148"/>
      <c r="AB20" s="449">
        <v>0.0953015035531245375037579100</v>
      </c>
      <c r="AC20" s="75"/>
      <c r="AD20" s="448" t="s">
        <v>196</v>
      </c>
      <c r="AE20" s="148"/>
      <c r="AF20" s="148"/>
      <c r="AG20" s="449"/>
    </row>
    <row r="21" ht="20.1" customHeight="1">
      <c r="A21" s="58"/>
      <c r="B21" s="290"/>
      <c r="C21" s="291" t="s">
        <v>192</v>
      </c>
      <c r="D21" s="441">
        <v>105.45467502850627137970353478</v>
      </c>
      <c r="E21" s="149">
        <v>104.33572504482964734010759115</v>
      </c>
      <c r="F21" s="444">
        <v>145.39235387159393198648357179</v>
      </c>
      <c r="G21" s="441">
        <v>6.1200114025085518814139110604</v>
      </c>
      <c r="H21" s="149"/>
      <c r="I21" s="444">
        <v>12.617407321674988033541210044</v>
      </c>
      <c r="J21" s="441">
        <v>0</v>
      </c>
      <c r="K21" s="149"/>
      <c r="L21" s="444">
        <v>3.1595704493474772673046918251</v>
      </c>
      <c r="M21" s="441">
        <v>111.57468643101482326111744584</v>
      </c>
      <c r="N21" s="149"/>
      <c r="O21" s="444">
        <v>161.16933164261639728732947365</v>
      </c>
      <c r="P21" s="75"/>
      <c r="Q21" s="450">
        <v>5.3453575772015375894882102500</v>
      </c>
      <c r="R21" s="150">
        <v>5.5568846529706604609218578600</v>
      </c>
      <c r="S21" s="500">
        <v>-3.2909331727673669336697342200</v>
      </c>
      <c r="T21" s="450">
        <v>-13.206602458939504168065054750</v>
      </c>
      <c r="U21" s="150"/>
      <c r="V21" s="500">
        <v>12.471532163460688308767087110</v>
      </c>
      <c r="W21" s="450">
        <v>0</v>
      </c>
      <c r="X21" s="150"/>
      <c r="Y21" s="500">
        <v>-4.4657058833685264816079252600</v>
      </c>
      <c r="Z21" s="450">
        <v>4.1245622569004085928046852200</v>
      </c>
      <c r="AA21" s="150"/>
      <c r="AB21" s="500">
        <v>-2.2419389684664832983699139900</v>
      </c>
      <c r="AC21" s="75"/>
      <c r="AD21" s="450" t="s">
        <v>195</v>
      </c>
      <c r="AE21" s="150"/>
      <c r="AF21" s="150"/>
      <c r="AG21" s="451"/>
    </row>
    <row r="22" ht="20.1" customHeight="1">
      <c r="A22" s="58"/>
      <c r="B22" s="288"/>
      <c r="C22" s="289" t="s">
        <v>194</v>
      </c>
      <c r="D22" s="439">
        <v>105.73560049019607843137254902</v>
      </c>
      <c r="E22" s="147">
        <v>103.50710989148060371710116003</v>
      </c>
      <c r="F22" s="440">
        <v>144.77250124004605629540493547</v>
      </c>
      <c r="G22" s="439">
        <v>7.125</v>
      </c>
      <c r="H22" s="147"/>
      <c r="I22" s="440">
        <v>13.765636372555568512647635706</v>
      </c>
      <c r="J22" s="439">
        <v>1.3452818627450980392156862745</v>
      </c>
      <c r="K22" s="147"/>
      <c r="L22" s="440">
        <v>3.3721691827915482330721340041</v>
      </c>
      <c r="M22" s="439">
        <v>114.20588235294117647058823529</v>
      </c>
      <c r="N22" s="147"/>
      <c r="O22" s="440">
        <v>161.91030679539317304112470519</v>
      </c>
      <c r="P22" s="75"/>
      <c r="Q22" s="448">
        <v>-0.794301061217032633288091700</v>
      </c>
      <c r="R22" s="148">
        <v>1.8273807134624228917354940300</v>
      </c>
      <c r="S22" s="449">
        <v>-1.6184470440506106360932561300</v>
      </c>
      <c r="T22" s="448">
        <v>-18.297746144721233689205219460</v>
      </c>
      <c r="U22" s="148"/>
      <c r="V22" s="449">
        <v>22.217143774748249019819694740</v>
      </c>
      <c r="W22" s="448">
        <v>0</v>
      </c>
      <c r="X22" s="148"/>
      <c r="Y22" s="449">
        <v>0.635517813297404283086197400</v>
      </c>
      <c r="Z22" s="448">
        <v>-0.9513997148351682182241027400</v>
      </c>
      <c r="AA22" s="148"/>
      <c r="AB22" s="449">
        <v>0.0878163629293461461282744200</v>
      </c>
      <c r="AC22" s="75"/>
      <c r="AD22" s="448" t="s">
        <v>195</v>
      </c>
      <c r="AE22" s="148"/>
      <c r="AF22" s="148"/>
      <c r="AG22" s="449"/>
    </row>
    <row r="23" ht="20.1" customHeight="1">
      <c r="A23" s="58"/>
      <c r="B23" s="290"/>
      <c r="C23" s="291" t="s">
        <v>197</v>
      </c>
      <c r="D23" s="441">
        <v>98.92495424039048200122025625</v>
      </c>
      <c r="E23" s="149">
        <v>104.36934008041037016497989741</v>
      </c>
      <c r="F23" s="444">
        <v>158.11048620348315649457110156</v>
      </c>
      <c r="G23" s="441">
        <v>7.7791336180597925564368517389</v>
      </c>
      <c r="H23" s="149">
        <v>4.6749940667340833574583896535</v>
      </c>
      <c r="I23" s="444">
        <v>16.174242422241224739143180049</v>
      </c>
      <c r="J23" s="441">
        <v>1.5057962172056131787675411836</v>
      </c>
      <c r="K23" s="149">
        <v>1.9765003422942437199170261661</v>
      </c>
      <c r="L23" s="444">
        <v>3.1004832476866924883631392828</v>
      </c>
      <c r="M23" s="441">
        <v>108.20988407565588773642464918</v>
      </c>
      <c r="N23" s="149">
        <v>111.02083448943869724235531323</v>
      </c>
      <c r="O23" s="444">
        <v>177.38521187341107372207742089</v>
      </c>
      <c r="P23" s="75"/>
      <c r="Q23" s="450">
        <v>-7.3967774908003519659495814900</v>
      </c>
      <c r="R23" s="150">
        <v>-3.4267762037440904956037456800</v>
      </c>
      <c r="S23" s="500">
        <v>0.0877029616523232398487833900</v>
      </c>
      <c r="T23" s="450">
        <v>-16.657686789704015377869771130</v>
      </c>
      <c r="U23" s="150"/>
      <c r="V23" s="500">
        <v>24.400646390163188373178893910</v>
      </c>
      <c r="W23" s="450">
        <v>0</v>
      </c>
      <c r="X23" s="150"/>
      <c r="Y23" s="500">
        <v>24.938902300682606049663928480</v>
      </c>
      <c r="Z23" s="450">
        <v>-6.8446221752027867647565660700</v>
      </c>
      <c r="AA23" s="150"/>
      <c r="AB23" s="500">
        <v>2.2656775099613416023046087500</v>
      </c>
      <c r="AC23" s="75"/>
      <c r="AD23" s="450" t="s">
        <v>193</v>
      </c>
      <c r="AE23" s="150" t="s">
        <v>281</v>
      </c>
      <c r="AF23" s="150" t="s">
        <v>281</v>
      </c>
      <c r="AG23" s="451" t="s">
        <v>277</v>
      </c>
    </row>
    <row r="24" ht="20.1" customHeight="1">
      <c r="A24" s="59"/>
      <c r="B24" s="288"/>
      <c r="C24" s="289" t="s">
        <v>199</v>
      </c>
      <c r="D24" s="439">
        <v>103.96726629312887053966381598</v>
      </c>
      <c r="E24" s="147">
        <v>107.30774726655774789493527711</v>
      </c>
      <c r="F24" s="440">
        <v>159.68855001952675895949748707</v>
      </c>
      <c r="G24" s="439">
        <v>7.1495134178708345620760837511</v>
      </c>
      <c r="H24" s="147">
        <v>6.7275887390347643036523573828</v>
      </c>
      <c r="I24" s="440">
        <v>15.340568402584595869958423101</v>
      </c>
      <c r="J24" s="439">
        <v>1.6130934827484517841344736066</v>
      </c>
      <c r="K24" s="147">
        <v>1.894123413234515217227914585</v>
      </c>
      <c r="L24" s="440">
        <v>2.650478106953107294567129525</v>
      </c>
      <c r="M24" s="439">
        <v>112.72987319374815688587437334</v>
      </c>
      <c r="N24" s="147">
        <v>115.92945941882702741581554908</v>
      </c>
      <c r="O24" s="440">
        <v>177.6795965290644621240230397</v>
      </c>
      <c r="P24" s="96"/>
      <c r="Q24" s="448">
        <v>-2.2577835283727697324152537300</v>
      </c>
      <c r="R24" s="148">
        <v>-0.4939944638121953279988966100</v>
      </c>
      <c r="S24" s="449">
        <v>-3.8617875179493823840629134300</v>
      </c>
      <c r="T24" s="448">
        <v>-23.740814345412877255070918280</v>
      </c>
      <c r="U24" s="148"/>
      <c r="V24" s="449">
        <v>19.221732881864205498901012290</v>
      </c>
      <c r="W24" s="448">
        <v>0</v>
      </c>
      <c r="X24" s="148"/>
      <c r="Y24" s="449">
        <v>8.891660306743800177744025970</v>
      </c>
      <c r="Z24" s="448">
        <v>-2.6042383944653552405999499500</v>
      </c>
      <c r="AA24" s="148"/>
      <c r="AB24" s="449">
        <v>-2.0533190112091240280660956300</v>
      </c>
      <c r="AC24" s="96"/>
      <c r="AD24" s="448" t="s">
        <v>195</v>
      </c>
      <c r="AE24" s="148" t="s">
        <v>281</v>
      </c>
      <c r="AF24" s="148" t="s">
        <v>277</v>
      </c>
      <c r="AG24" s="449" t="s">
        <v>281</v>
      </c>
    </row>
    <row r="25" ht="20.1" customHeight="1">
      <c r="A25" s="60"/>
      <c r="B25" s="290"/>
      <c r="C25" s="291" t="s">
        <v>200</v>
      </c>
      <c r="D25" s="441">
        <v>101.20156636438582028029678483</v>
      </c>
      <c r="E25" s="149">
        <v>97.63628488272556069166238658</v>
      </c>
      <c r="F25" s="444">
        <v>137.10015841973582143364398169</v>
      </c>
      <c r="G25" s="441">
        <v>8.42250618301731244847485573</v>
      </c>
      <c r="H25" s="149">
        <v>6.0253218135574945505252680998</v>
      </c>
      <c r="I25" s="444">
        <v>16.837638994698867903665748901</v>
      </c>
      <c r="J25" s="441">
        <v>2.3371805441055234954657873042</v>
      </c>
      <c r="K25" s="149">
        <v>1.7105088043211498237866611638</v>
      </c>
      <c r="L25" s="444">
        <v>3.1292227099288385449433363924</v>
      </c>
      <c r="M25" s="441">
        <v>111.96125309150865622423742786</v>
      </c>
      <c r="N25" s="149">
        <v>105.37211550060420506597431584</v>
      </c>
      <c r="O25" s="444">
        <v>157.06702012436352788225306698</v>
      </c>
      <c r="P25" s="96"/>
      <c r="Q25" s="450">
        <v>-1.0014239273409336682933897400</v>
      </c>
      <c r="R25" s="150">
        <v>-1.4146993738068970854412036900</v>
      </c>
      <c r="S25" s="500">
        <v>-1.4204553312511805296865857800</v>
      </c>
      <c r="T25" s="450">
        <v>-14.097553112255533868904609630</v>
      </c>
      <c r="U25" s="150"/>
      <c r="V25" s="500">
        <v>20.333706674024503508166741750</v>
      </c>
      <c r="W25" s="450">
        <v>0</v>
      </c>
      <c r="X25" s="150"/>
      <c r="Y25" s="500">
        <v>25.006585413031825224852748370</v>
      </c>
      <c r="Z25" s="450">
        <v>-0.0613722720600458658712252100</v>
      </c>
      <c r="AA25" s="150"/>
      <c r="AB25" s="500">
        <v>0.9613937098992605420831148500</v>
      </c>
      <c r="AC25" s="96"/>
      <c r="AD25" s="450" t="s">
        <v>196</v>
      </c>
      <c r="AE25" s="150" t="s">
        <v>281</v>
      </c>
      <c r="AF25" s="150" t="s">
        <v>280</v>
      </c>
      <c r="AG25" s="451" t="s">
        <v>281</v>
      </c>
    </row>
    <row r="26" ht="20.1" customHeight="1">
      <c r="A26" s="60"/>
      <c r="B26" s="292"/>
      <c r="C26" s="293" t="s">
        <v>201</v>
      </c>
      <c r="D26" s="445">
        <v>91.89331896551724137931034483</v>
      </c>
      <c r="E26" s="446">
        <v>93.26744307299425409661630135</v>
      </c>
      <c r="F26" s="447">
        <v>118.74505799909353069793155659</v>
      </c>
      <c r="G26" s="445">
        <v>6.5684267241379310344827586207</v>
      </c>
      <c r="H26" s="446">
        <v>3.8992611722836665369277581395</v>
      </c>
      <c r="I26" s="447">
        <v>15.263580470025387258601760593</v>
      </c>
      <c r="J26" s="445">
        <v>1.7322198275862068965517241379</v>
      </c>
      <c r="K26" s="446">
        <v>0.9112387274445622337333322154</v>
      </c>
      <c r="L26" s="447">
        <v>3.5688957684005473346604826929</v>
      </c>
      <c r="M26" s="445">
        <v>100.19396551724137931034482759</v>
      </c>
      <c r="N26" s="446">
        <v>98.07794297272248286727739171</v>
      </c>
      <c r="O26" s="447">
        <v>137.57753423751946529119379987</v>
      </c>
      <c r="P26" s="184"/>
      <c r="Q26" s="452">
        <v>14.124100984903865534104343040</v>
      </c>
      <c r="R26" s="453">
        <v>3.3497657119293351965974372900</v>
      </c>
      <c r="S26" s="454">
        <v>8.860909362573758993375886610</v>
      </c>
      <c r="T26" s="452">
        <v>-8.554122774531588620963981020</v>
      </c>
      <c r="U26" s="453"/>
      <c r="V26" s="454">
        <v>-0.9563029801092534198719909200</v>
      </c>
      <c r="W26" s="452">
        <v>0</v>
      </c>
      <c r="X26" s="453"/>
      <c r="Y26" s="454">
        <v>-6.9723774445499730752461433800</v>
      </c>
      <c r="Z26" s="452">
        <v>14.241856328409014548693526060</v>
      </c>
      <c r="AA26" s="453"/>
      <c r="AB26" s="454">
        <v>7.2086050360560637731492204600</v>
      </c>
      <c r="AC26" s="184"/>
      <c r="AD26" s="452" t="s">
        <v>195</v>
      </c>
      <c r="AE26" s="453" t="s">
        <v>281</v>
      </c>
      <c r="AF26" s="453" t="s">
        <v>281</v>
      </c>
      <c r="AG26" s="454" t="s">
        <v>281</v>
      </c>
    </row>
    <row r="27" ht="21" customHeight="1">
      <c r="A27" s="112"/>
      <c r="B27" s="114"/>
      <c r="C27" s="114"/>
      <c r="D27" s="151"/>
      <c r="E27" s="151"/>
      <c r="F27" s="151"/>
      <c r="G27" s="151"/>
      <c r="H27" s="151"/>
      <c r="I27" s="151"/>
      <c r="J27" s="151"/>
      <c r="K27" s="151"/>
      <c r="L27" s="151"/>
      <c r="M27" s="151"/>
      <c r="N27" s="151"/>
      <c r="O27" s="151"/>
      <c r="P27" s="152"/>
      <c r="Q27" s="151"/>
      <c r="R27" s="151"/>
      <c r="S27" s="151"/>
      <c r="T27" s="151"/>
      <c r="U27" s="151"/>
      <c r="V27" s="151"/>
      <c r="W27" s="151"/>
      <c r="X27" s="151"/>
      <c r="Y27" s="151"/>
      <c r="Z27" s="151"/>
      <c r="AA27" s="151"/>
      <c r="AB27" s="151"/>
      <c r="AC27" s="152"/>
      <c r="AD27" s="151"/>
      <c r="AE27" s="151"/>
      <c r="AF27" s="151"/>
      <c r="AG27" s="151"/>
      <c r="AH27" s="9"/>
    </row>
    <row r="28" ht="24.95" customHeight="1">
      <c r="A28" s="112"/>
      <c r="B28" s="858" t="s">
        <v>60</v>
      </c>
      <c r="C28" s="858"/>
      <c r="D28" s="858"/>
      <c r="E28" s="858"/>
      <c r="F28" s="858"/>
      <c r="G28" s="858"/>
      <c r="H28" s="858"/>
      <c r="I28" s="858"/>
      <c r="J28" s="858"/>
      <c r="K28" s="858"/>
      <c r="L28" s="858"/>
      <c r="M28" s="858"/>
      <c r="N28" s="858"/>
      <c r="O28" s="993"/>
      <c r="P28" s="435"/>
      <c r="Q28" s="847"/>
      <c r="R28" s="847"/>
      <c r="S28" s="847"/>
      <c r="T28" s="847"/>
      <c r="U28" s="847"/>
      <c r="V28" s="847"/>
      <c r="W28" s="847"/>
      <c r="X28" s="847"/>
      <c r="Y28" s="847"/>
      <c r="Z28" s="847"/>
      <c r="AA28" s="847"/>
      <c r="AB28" s="991"/>
      <c r="AC28" s="435"/>
      <c r="AD28" s="847"/>
      <c r="AE28" s="847"/>
      <c r="AF28" s="847"/>
      <c r="AG28" s="991"/>
      <c r="AH28" s="9"/>
    </row>
    <row r="29" ht="20.1" customHeight="1">
      <c r="A29" s="58"/>
      <c r="B29" s="286">
        <v>2017</v>
      </c>
      <c r="C29" s="287"/>
      <c r="D29" s="456">
        <v>97.82184161737441511432859539</v>
      </c>
      <c r="E29" s="457">
        <v>97.87235568650417499350959071</v>
      </c>
      <c r="F29" s="438">
        <v>138.4450008391287395816341058</v>
      </c>
      <c r="G29" s="456">
        <v>8.56069568288161031164474265</v>
      </c>
      <c r="H29" s="457"/>
      <c r="I29" s="438">
        <v>13.766299310191413361273034393</v>
      </c>
      <c r="J29" s="456">
        <v>0.0000588564197639857567464171</v>
      </c>
      <c r="K29" s="457"/>
      <c r="L29" s="438">
        <v>2.7453238654138457280195944223</v>
      </c>
      <c r="M29" s="456">
        <v>106.38259615667578941173008446</v>
      </c>
      <c r="N29" s="457"/>
      <c r="O29" s="438">
        <v>154.95662401473399867092673461</v>
      </c>
      <c r="P29" s="217"/>
      <c r="Q29" s="462">
        <v>-1.0894090549747580256898045600</v>
      </c>
      <c r="R29" s="463">
        <v>2.0201968097019739209958084800</v>
      </c>
      <c r="S29" s="419">
        <v>-0.9180797037252911834678587600</v>
      </c>
      <c r="T29" s="462">
        <v>-2.1728638086049349583723313600</v>
      </c>
      <c r="U29" s="463"/>
      <c r="V29" s="419">
        <v>-17.374082942856255723491025180</v>
      </c>
      <c r="W29" s="462">
        <v>10.420529119213678231953209160</v>
      </c>
      <c r="X29" s="463"/>
      <c r="Y29" s="419">
        <v>4.1795818823923500642033033700</v>
      </c>
      <c r="Z29" s="462">
        <v>-1.177476976765013241151109300</v>
      </c>
      <c r="AA29" s="463"/>
      <c r="AB29" s="419">
        <v>-2.5577071290458062540131257500</v>
      </c>
      <c r="AC29" s="75"/>
      <c r="AD29" s="462" t="s">
        <v>195</v>
      </c>
      <c r="AE29" s="463"/>
      <c r="AF29" s="463"/>
      <c r="AG29" s="464"/>
    </row>
    <row r="30" ht="20.1" customHeight="1">
      <c r="A30" s="58"/>
      <c r="B30" s="288">
        <v>2018</v>
      </c>
      <c r="C30" s="289"/>
      <c r="D30" s="439">
        <v>100.15300992836496166897071761</v>
      </c>
      <c r="E30" s="147">
        <v>100.60815951293389208882509291</v>
      </c>
      <c r="F30" s="440">
        <v>141.64260973209039191952145891</v>
      </c>
      <c r="G30" s="439">
        <v>9.003927359557622219429433203</v>
      </c>
      <c r="H30" s="147"/>
      <c r="I30" s="440">
        <v>12.636514404354353007382284676</v>
      </c>
      <c r="J30" s="439">
        <v>0</v>
      </c>
      <c r="K30" s="147"/>
      <c r="L30" s="440">
        <v>2.8768207607790253719643531326</v>
      </c>
      <c r="M30" s="439">
        <v>109.15693728792258388840015081</v>
      </c>
      <c r="N30" s="147"/>
      <c r="O30" s="440">
        <v>157.15594489722377029886809672</v>
      </c>
      <c r="P30" s="217"/>
      <c r="Q30" s="448">
        <v>2.3830754690847091250790881100</v>
      </c>
      <c r="R30" s="148">
        <v>2.7952773867963237752982092600</v>
      </c>
      <c r="S30" s="449">
        <v>2.309660062537925505791091600</v>
      </c>
      <c r="T30" s="448">
        <v>5.1775193640199107732292325200</v>
      </c>
      <c r="U30" s="148"/>
      <c r="V30" s="449">
        <v>-8.206889014832492929223630430</v>
      </c>
      <c r="W30" s="448">
        <v>-100</v>
      </c>
      <c r="X30" s="148"/>
      <c r="Y30" s="449">
        <v>4.7898500071996807674061652300</v>
      </c>
      <c r="Z30" s="448">
        <v>2.6078900416764243719749344800</v>
      </c>
      <c r="AA30" s="148"/>
      <c r="AB30" s="449">
        <v>1.4193138863690331423246999600</v>
      </c>
      <c r="AC30" s="75"/>
      <c r="AD30" s="448" t="s">
        <v>195</v>
      </c>
      <c r="AE30" s="148"/>
      <c r="AF30" s="148"/>
      <c r="AG30" s="449"/>
    </row>
    <row r="31" ht="20.1" customHeight="1">
      <c r="A31" s="58"/>
      <c r="B31" s="427">
        <v>2019</v>
      </c>
      <c r="C31" s="428"/>
      <c r="D31" s="459">
        <v>101.36481281774765059312894777</v>
      </c>
      <c r="E31" s="460">
        <v>101.47785988483685220729366603</v>
      </c>
      <c r="F31" s="501">
        <v>141.35208290675746455035334785</v>
      </c>
      <c r="G31" s="459">
        <v>7.0131874903712833153597288553</v>
      </c>
      <c r="H31" s="460"/>
      <c r="I31" s="501">
        <v>14.678750800176672030175340311</v>
      </c>
      <c r="J31" s="459">
        <v>0.7296872592820828839932213835</v>
      </c>
      <c r="K31" s="460"/>
      <c r="L31" s="501">
        <v>3.058440381043863753394076603</v>
      </c>
      <c r="M31" s="459">
        <v>109.10768756740101679248189801</v>
      </c>
      <c r="N31" s="460"/>
      <c r="O31" s="501">
        <v>159.08927408797800033392276477</v>
      </c>
      <c r="P31" s="498"/>
      <c r="Q31" s="465">
        <v>1.2099515433928927109176341800</v>
      </c>
      <c r="R31" s="466">
        <v>0.8644431784791311788134565700</v>
      </c>
      <c r="S31" s="502">
        <v>-0.2051125899772982897589996500</v>
      </c>
      <c r="T31" s="465">
        <v>-22.109683804514247353671282060</v>
      </c>
      <c r="U31" s="466"/>
      <c r="V31" s="502">
        <v>16.161390162453303137291447450</v>
      </c>
      <c r="W31" s="465">
        <v>0</v>
      </c>
      <c r="X31" s="466"/>
      <c r="Y31" s="502">
        <v>6.3132059786601687715709584300</v>
      </c>
      <c r="Z31" s="465">
        <v>-0.0451182689302297024041799600</v>
      </c>
      <c r="AA31" s="466"/>
      <c r="AB31" s="502">
        <v>1.2301979362082554953620423600</v>
      </c>
      <c r="AC31" s="184"/>
      <c r="AD31" s="465" t="s">
        <v>196</v>
      </c>
      <c r="AE31" s="466"/>
      <c r="AF31" s="466"/>
      <c r="AG31" s="467"/>
    </row>
    <row r="32" ht="21" customHeight="1"/>
    <row r="33" ht="24.95" customHeight="1">
      <c r="A33" s="112"/>
      <c r="B33" s="853" t="s">
        <v>44</v>
      </c>
      <c r="C33" s="853"/>
      <c r="D33" s="853"/>
      <c r="E33" s="853"/>
      <c r="F33" s="853"/>
      <c r="G33" s="853"/>
      <c r="H33" s="853"/>
      <c r="I33" s="853"/>
      <c r="J33" s="853"/>
      <c r="K33" s="853"/>
      <c r="L33" s="853"/>
      <c r="M33" s="853"/>
      <c r="N33" s="853"/>
      <c r="O33" s="992"/>
      <c r="P33" s="435"/>
      <c r="Q33" s="847"/>
      <c r="R33" s="847"/>
      <c r="S33" s="847"/>
      <c r="T33" s="847"/>
      <c r="U33" s="847"/>
      <c r="V33" s="847"/>
      <c r="W33" s="847"/>
      <c r="X33" s="847"/>
      <c r="Y33" s="847"/>
      <c r="Z33" s="847"/>
      <c r="AA33" s="847"/>
      <c r="AB33" s="991"/>
      <c r="AC33" s="435"/>
      <c r="AD33" s="847"/>
      <c r="AE33" s="847"/>
      <c r="AF33" s="847"/>
      <c r="AG33" s="991"/>
      <c r="AH33" s="9"/>
    </row>
    <row r="34" ht="20.1" customHeight="1">
      <c r="A34" s="58"/>
      <c r="B34" s="286">
        <v>2017</v>
      </c>
      <c r="C34" s="287"/>
      <c r="D34" s="456">
        <v>100.42218942849476790984706198</v>
      </c>
      <c r="E34" s="457">
        <v>100.56125561503079861204508164</v>
      </c>
      <c r="F34" s="438">
        <v>137.42291406542514129060146328</v>
      </c>
      <c r="G34" s="456">
        <v>9.444191038368661121545478937</v>
      </c>
      <c r="H34" s="457"/>
      <c r="I34" s="438">
        <v>13.551364567836343234597444747</v>
      </c>
      <c r="J34" s="456">
        <v>0</v>
      </c>
      <c r="K34" s="457"/>
      <c r="L34" s="438">
        <v>2.6907219287786890539168378885</v>
      </c>
      <c r="M34" s="456">
        <v>109.86638046686342903139254092</v>
      </c>
      <c r="N34" s="457"/>
      <c r="O34" s="438">
        <v>153.66500056204017357911574592</v>
      </c>
      <c r="P34" s="75"/>
      <c r="Q34" s="462">
        <v>4.3615262260899575113530406400</v>
      </c>
      <c r="R34" s="463">
        <v>4.0700065673445053427514449800</v>
      </c>
      <c r="S34" s="419">
        <v>-2.4698267273667049432298250200</v>
      </c>
      <c r="T34" s="462">
        <v>8.467133926025133164324659830</v>
      </c>
      <c r="U34" s="463"/>
      <c r="V34" s="419">
        <v>-17.583685904540824231830658710</v>
      </c>
      <c r="W34" s="462">
        <v>-100</v>
      </c>
      <c r="X34" s="463"/>
      <c r="Y34" s="419">
        <v>11.242816383227408449649357690</v>
      </c>
      <c r="Z34" s="462">
        <v>4.7020805779503021786629062700</v>
      </c>
      <c r="AA34" s="463"/>
      <c r="AB34" s="419">
        <v>-3.8177049666510586898454356300</v>
      </c>
      <c r="AC34" s="75"/>
      <c r="AD34" s="462" t="s">
        <v>195</v>
      </c>
      <c r="AE34" s="463"/>
      <c r="AF34" s="463"/>
      <c r="AG34" s="464"/>
    </row>
    <row r="35" ht="20.1" customHeight="1">
      <c r="A35" s="58"/>
      <c r="B35" s="288">
        <v>2018</v>
      </c>
      <c r="C35" s="289"/>
      <c r="D35" s="439">
        <v>98.31778859151121924844552582</v>
      </c>
      <c r="E35" s="147">
        <v>100.3857594670037394006425449</v>
      </c>
      <c r="F35" s="440">
        <v>141.36184469301210743039763997</v>
      </c>
      <c r="G35" s="439">
        <v>8.942146526088131927547985942</v>
      </c>
      <c r="H35" s="147"/>
      <c r="I35" s="440">
        <v>13.944587566661725614314143462</v>
      </c>
      <c r="J35" s="439">
        <v>0</v>
      </c>
      <c r="K35" s="147"/>
      <c r="L35" s="440">
        <v>2.8476123424078829144417950729</v>
      </c>
      <c r="M35" s="439">
        <v>107.25993511759935117599351176</v>
      </c>
      <c r="N35" s="147"/>
      <c r="O35" s="440">
        <v>158.15404460208171595915357851</v>
      </c>
      <c r="P35" s="75"/>
      <c r="Q35" s="448">
        <v>-2.0955536310846709320973900800</v>
      </c>
      <c r="R35" s="148">
        <v>-0.1745166634542577879012349700</v>
      </c>
      <c r="S35" s="449">
        <v>2.8662837303185813389503024500</v>
      </c>
      <c r="T35" s="448">
        <v>-5.315908056506761100696496700</v>
      </c>
      <c r="U35" s="148"/>
      <c r="V35" s="449">
        <v>2.901722530280695529663011600</v>
      </c>
      <c r="W35" s="448">
        <v>0</v>
      </c>
      <c r="X35" s="148"/>
      <c r="Y35" s="449">
        <v>5.8307925449734587817522645100</v>
      </c>
      <c r="Z35" s="448">
        <v>-2.3723775537050685192326170500</v>
      </c>
      <c r="AA35" s="148"/>
      <c r="AB35" s="449">
        <v>2.921318467850557376456444400</v>
      </c>
      <c r="AC35" s="75"/>
      <c r="AD35" s="448" t="s">
        <v>195</v>
      </c>
      <c r="AE35" s="148"/>
      <c r="AF35" s="148"/>
      <c r="AG35" s="449"/>
    </row>
    <row r="36" ht="20.1" customHeight="1">
      <c r="A36" s="58"/>
      <c r="B36" s="427">
        <v>2019</v>
      </c>
      <c r="C36" s="428"/>
      <c r="D36" s="459">
        <v>100.17229245405968982145184413</v>
      </c>
      <c r="E36" s="460">
        <v>100.68686814077958587879115533</v>
      </c>
      <c r="F36" s="501">
        <v>140.65839000148525159380287656</v>
      </c>
      <c r="G36" s="459">
        <v>7.411442721230288022937573309</v>
      </c>
      <c r="H36" s="460">
        <v>5.7873145135994969071094466218</v>
      </c>
      <c r="I36" s="501">
        <v>15.805481821587946095344876635</v>
      </c>
      <c r="J36" s="459">
        <v>1.8708458230157695816499413528</v>
      </c>
      <c r="K36" s="460">
        <v>1.5864482189224669752139986101</v>
      </c>
      <c r="L36" s="501">
        <v>3.0682623483088646028209539791</v>
      </c>
      <c r="M36" s="459">
        <v>109.45458099830574742603935879</v>
      </c>
      <c r="N36" s="460">
        <v>108.06063087330154976111460056</v>
      </c>
      <c r="O36" s="501">
        <v>159.53213417138206229196870717</v>
      </c>
      <c r="P36" s="184"/>
      <c r="Q36" s="465">
        <v>1.8862343113243994059435547800</v>
      </c>
      <c r="R36" s="466">
        <v>0.2999515821512704537212166900</v>
      </c>
      <c r="S36" s="502">
        <v>-0.4976269891316928152626413200</v>
      </c>
      <c r="T36" s="465">
        <v>-17.117856438519710382301648670</v>
      </c>
      <c r="U36" s="466"/>
      <c r="V36" s="502">
        <v>13.344921432995171581243925880</v>
      </c>
      <c r="W36" s="465">
        <v>0</v>
      </c>
      <c r="X36" s="466"/>
      <c r="Y36" s="502">
        <v>7.748597047953674198242204500</v>
      </c>
      <c r="Z36" s="465">
        <v>2.0461003246927154522304317100</v>
      </c>
      <c r="AA36" s="466"/>
      <c r="AB36" s="502">
        <v>0.8713590428671257090052541300</v>
      </c>
      <c r="AC36" s="184"/>
      <c r="AD36" s="465" t="s">
        <v>195</v>
      </c>
      <c r="AE36" s="466" t="s">
        <v>281</v>
      </c>
      <c r="AF36" s="466" t="s">
        <v>281</v>
      </c>
      <c r="AG36" s="467" t="s">
        <v>281</v>
      </c>
    </row>
    <row r="37" ht="21" customHeight="1"/>
    <row r="38" ht="24.95" customHeight="1">
      <c r="A38" s="112"/>
      <c r="B38" s="853" t="s">
        <v>45</v>
      </c>
      <c r="C38" s="853"/>
      <c r="D38" s="853"/>
      <c r="E38" s="853"/>
      <c r="F38" s="853"/>
      <c r="G38" s="853"/>
      <c r="H38" s="853"/>
      <c r="I38" s="853"/>
      <c r="J38" s="853"/>
      <c r="K38" s="853"/>
      <c r="L38" s="853"/>
      <c r="M38" s="853"/>
      <c r="N38" s="853"/>
      <c r="O38" s="992"/>
      <c r="P38" s="435"/>
      <c r="Q38" s="847"/>
      <c r="R38" s="847"/>
      <c r="S38" s="847"/>
      <c r="T38" s="847"/>
      <c r="U38" s="847"/>
      <c r="V38" s="847"/>
      <c r="W38" s="847"/>
      <c r="X38" s="847"/>
      <c r="Y38" s="847"/>
      <c r="Z38" s="847"/>
      <c r="AA38" s="847"/>
      <c r="AB38" s="991"/>
      <c r="AC38" s="435"/>
      <c r="AD38" s="847"/>
      <c r="AE38" s="847"/>
      <c r="AF38" s="847"/>
      <c r="AG38" s="991"/>
      <c r="AH38" s="9"/>
    </row>
    <row r="39" ht="20.1" customHeight="1">
      <c r="A39" s="58"/>
      <c r="B39" s="286">
        <v>2017</v>
      </c>
      <c r="C39" s="287"/>
      <c r="D39" s="456">
        <v>97.82184161737441511432859539</v>
      </c>
      <c r="E39" s="457">
        <v>97.87235568650417499350959071</v>
      </c>
      <c r="F39" s="438">
        <v>138.4450008391287395816341058</v>
      </c>
      <c r="G39" s="456">
        <v>8.56069568288161031164474265</v>
      </c>
      <c r="H39" s="457"/>
      <c r="I39" s="438">
        <v>13.766299310191413361273034393</v>
      </c>
      <c r="J39" s="456">
        <v>0.0000588564197639857567464171</v>
      </c>
      <c r="K39" s="457"/>
      <c r="L39" s="438">
        <v>2.7453238654138457280195944223</v>
      </c>
      <c r="M39" s="456">
        <v>106.38259615667578941173008446</v>
      </c>
      <c r="N39" s="457"/>
      <c r="O39" s="438">
        <v>154.95662401473399867092673461</v>
      </c>
      <c r="P39" s="75"/>
      <c r="Q39" s="462">
        <v>-1.0894090549747580256898045600</v>
      </c>
      <c r="R39" s="463">
        <v>2.0201968097019739209958084800</v>
      </c>
      <c r="S39" s="419">
        <v>-0.9180797037252911834678587600</v>
      </c>
      <c r="T39" s="462">
        <v>-2.1728638086049349583723313600</v>
      </c>
      <c r="U39" s="463"/>
      <c r="V39" s="419">
        <v>-17.374082942856255723491025180</v>
      </c>
      <c r="W39" s="462">
        <v>10.420529119213678231953209160</v>
      </c>
      <c r="X39" s="463"/>
      <c r="Y39" s="419">
        <v>4.1795818823923500642033033700</v>
      </c>
      <c r="Z39" s="462">
        <v>-1.177476976765013241151109300</v>
      </c>
      <c r="AA39" s="463"/>
      <c r="AB39" s="419">
        <v>-2.5577071290458062540131257500</v>
      </c>
      <c r="AC39" s="75"/>
      <c r="AD39" s="462" t="s">
        <v>195</v>
      </c>
      <c r="AE39" s="463"/>
      <c r="AF39" s="463"/>
      <c r="AG39" s="464"/>
    </row>
    <row r="40" ht="20.1" customHeight="1">
      <c r="A40" s="58"/>
      <c r="B40" s="288">
        <v>2018</v>
      </c>
      <c r="C40" s="289"/>
      <c r="D40" s="439">
        <v>100.15300992836496166897071761</v>
      </c>
      <c r="E40" s="147">
        <v>100.60815951293389208882509291</v>
      </c>
      <c r="F40" s="440">
        <v>141.64260973209039191952145891</v>
      </c>
      <c r="G40" s="439">
        <v>9.003927359557622219429433203</v>
      </c>
      <c r="H40" s="147"/>
      <c r="I40" s="440">
        <v>12.636514404354353007382284676</v>
      </c>
      <c r="J40" s="439">
        <v>0</v>
      </c>
      <c r="K40" s="147"/>
      <c r="L40" s="440">
        <v>2.8768207607790253719643531326</v>
      </c>
      <c r="M40" s="439">
        <v>109.15693728792258388840015081</v>
      </c>
      <c r="N40" s="147"/>
      <c r="O40" s="440">
        <v>157.15594489722377029886809672</v>
      </c>
      <c r="P40" s="75"/>
      <c r="Q40" s="448">
        <v>2.3830754690847091250790881100</v>
      </c>
      <c r="R40" s="148">
        <v>2.7952773867963237752982092600</v>
      </c>
      <c r="S40" s="449">
        <v>2.309660062537925505791091600</v>
      </c>
      <c r="T40" s="448">
        <v>5.1775193640199107732292325200</v>
      </c>
      <c r="U40" s="148"/>
      <c r="V40" s="449">
        <v>-8.206889014832492929223630430</v>
      </c>
      <c r="W40" s="448">
        <v>-100</v>
      </c>
      <c r="X40" s="148"/>
      <c r="Y40" s="449">
        <v>4.7898500071996807674061652300</v>
      </c>
      <c r="Z40" s="448">
        <v>2.6078900416764243719749344800</v>
      </c>
      <c r="AA40" s="148"/>
      <c r="AB40" s="449">
        <v>1.4193138863690331423246999600</v>
      </c>
      <c r="AC40" s="75"/>
      <c r="AD40" s="448" t="s">
        <v>195</v>
      </c>
      <c r="AE40" s="148"/>
      <c r="AF40" s="148"/>
      <c r="AG40" s="449"/>
    </row>
    <row r="41" ht="20.1" customHeight="1">
      <c r="A41" s="58"/>
      <c r="B41" s="427">
        <v>2019</v>
      </c>
      <c r="C41" s="428"/>
      <c r="D41" s="459">
        <v>101.36481281774765059312894777</v>
      </c>
      <c r="E41" s="460">
        <v>101.47785988483685220729366603</v>
      </c>
      <c r="F41" s="501">
        <v>141.35208290675746455035334785</v>
      </c>
      <c r="G41" s="459">
        <v>7.0131874903712833153597288553</v>
      </c>
      <c r="H41" s="460"/>
      <c r="I41" s="501">
        <v>14.678750800176672030175340311</v>
      </c>
      <c r="J41" s="459">
        <v>0.7296872592820828839932213835</v>
      </c>
      <c r="K41" s="460"/>
      <c r="L41" s="501">
        <v>3.058440381043863753394076603</v>
      </c>
      <c r="M41" s="459">
        <v>109.10768756740101679248189801</v>
      </c>
      <c r="N41" s="460"/>
      <c r="O41" s="501">
        <v>159.08927408797800033392276477</v>
      </c>
      <c r="P41" s="184"/>
      <c r="Q41" s="465">
        <v>1.2099515433928927109176341800</v>
      </c>
      <c r="R41" s="466">
        <v>0.8644431784791311788134565700</v>
      </c>
      <c r="S41" s="502">
        <v>-0.2051125899772982897589996500</v>
      </c>
      <c r="T41" s="465">
        <v>-22.109683804514247353671282060</v>
      </c>
      <c r="U41" s="466"/>
      <c r="V41" s="502">
        <v>16.161390162453303137291447450</v>
      </c>
      <c r="W41" s="465">
        <v>0</v>
      </c>
      <c r="X41" s="466"/>
      <c r="Y41" s="502">
        <v>6.3132059786601687715709584300</v>
      </c>
      <c r="Z41" s="465">
        <v>-0.0451182689302297024041799600</v>
      </c>
      <c r="AA41" s="466"/>
      <c r="AB41" s="502">
        <v>1.2301979362082554953620423600</v>
      </c>
      <c r="AC41" s="184"/>
      <c r="AD41" s="465" t="s">
        <v>196</v>
      </c>
      <c r="AE41" s="466"/>
      <c r="AF41" s="466"/>
      <c r="AG41" s="467"/>
    </row>
    <row r="42" ht="14.1" customHeight="1"/>
    <row r="43" ht="20.1" customHeight="1">
      <c r="B43" s="167" t="s">
        <v>105</v>
      </c>
    </row>
    <row r="44" ht="14.1" customHeight="1">
      <c r="B44" s="167"/>
    </row>
    <row r="45" ht="24" customHeight="1">
      <c r="B45" s="828" t="s">
        <v>138</v>
      </c>
      <c r="C45" s="828"/>
      <c r="D45" s="828"/>
      <c r="E45" s="828"/>
      <c r="F45" s="828"/>
      <c r="G45" s="828"/>
      <c r="H45" s="828"/>
      <c r="I45" s="828"/>
      <c r="J45" s="828"/>
      <c r="K45" s="828"/>
      <c r="L45" s="828"/>
      <c r="M45" s="828"/>
      <c r="N45" s="828"/>
      <c r="O45" s="828"/>
      <c r="P45" s="828"/>
      <c r="Q45" s="828"/>
      <c r="R45" s="828"/>
      <c r="S45" s="828"/>
      <c r="T45" s="828"/>
      <c r="U45" s="828"/>
      <c r="V45" s="828"/>
      <c r="W45" s="828"/>
      <c r="X45" s="828"/>
      <c r="Y45" s="828"/>
      <c r="Z45" s="828"/>
      <c r="AA45" s="828"/>
      <c r="AB45" s="828"/>
      <c r="AC45" s="828"/>
      <c r="AD45" s="828"/>
      <c r="AE45" s="828"/>
      <c r="AF45" s="828"/>
      <c r="AG45" s="828"/>
    </row>
    <row r="46" ht="14.1" customHeight="1"/>
    <row r="47">
      <c r="A47" s="237"/>
      <c r="B47" s="237"/>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row>
    <row r="48">
      <c r="A48" s="237"/>
      <c r="B48" s="237"/>
      <c r="C48" s="237"/>
      <c r="D48" s="237"/>
      <c r="E48" s="237"/>
      <c r="F48" s="237"/>
      <c r="G48" s="237"/>
      <c r="H48" s="237"/>
      <c r="I48" s="237"/>
      <c r="J48" s="237"/>
      <c r="K48" s="237"/>
      <c r="L48" s="237"/>
      <c r="M48" s="237"/>
      <c r="N48" s="237"/>
      <c r="O48" s="237"/>
      <c r="P48" s="237"/>
      <c r="Q48" s="237"/>
      <c r="R48" s="237"/>
      <c r="S48" s="237"/>
      <c r="T48" s="237"/>
      <c r="U48" s="237"/>
      <c r="V48" s="237"/>
      <c r="W48" s="237"/>
      <c r="X48" s="237"/>
      <c r="Y48" s="237"/>
      <c r="Z48" s="237"/>
      <c r="AA48" s="237"/>
      <c r="AB48" s="237"/>
      <c r="AC48" s="237"/>
      <c r="AD48" s="237"/>
      <c r="AE48" s="237"/>
      <c r="AF48" s="237"/>
      <c r="AG48" s="237"/>
      <c r="AH48" s="237"/>
    </row>
    <row r="49">
      <c r="A49" s="237"/>
      <c r="B49" s="237"/>
      <c r="C49" s="237"/>
      <c r="D49" s="237"/>
      <c r="E49" s="237"/>
      <c r="F49" s="237"/>
      <c r="G49" s="237"/>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row>
    <row r="50">
      <c r="A50" s="237"/>
      <c r="B50" s="237"/>
      <c r="C50" s="237"/>
      <c r="D50" s="237"/>
      <c r="E50" s="237"/>
      <c r="F50" s="237"/>
      <c r="G50" s="237"/>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row>
    <row r="51">
      <c r="A51" s="237"/>
      <c r="B51" s="237"/>
      <c r="C51" s="237"/>
      <c r="D51" s="237"/>
      <c r="E51" s="237"/>
      <c r="F51" s="237"/>
      <c r="G51" s="237"/>
      <c r="H51" s="237"/>
      <c r="I51" s="237"/>
      <c r="J51" s="237"/>
      <c r="K51" s="237"/>
      <c r="L51" s="237"/>
      <c r="M51" s="237"/>
      <c r="N51" s="237"/>
      <c r="O51" s="237"/>
      <c r="P51" s="237"/>
      <c r="Q51" s="237"/>
      <c r="R51" s="237"/>
      <c r="S51" s="237"/>
      <c r="T51" s="237"/>
      <c r="U51" s="237"/>
      <c r="V51" s="237"/>
      <c r="W51" s="237"/>
      <c r="X51" s="237"/>
      <c r="Y51" s="237"/>
      <c r="Z51" s="237"/>
      <c r="AA51" s="237"/>
      <c r="AB51" s="237"/>
      <c r="AC51" s="237"/>
      <c r="AD51" s="237"/>
      <c r="AE51" s="237"/>
      <c r="AF51" s="237"/>
      <c r="AG51" s="237"/>
      <c r="AH51" s="237"/>
    </row>
    <row r="52">
      <c r="A52" s="237"/>
      <c r="B52" s="237"/>
      <c r="C52" s="237"/>
      <c r="D52" s="237"/>
      <c r="E52" s="237"/>
      <c r="F52" s="237"/>
      <c r="G52" s="237"/>
      <c r="H52" s="237"/>
      <c r="I52" s="237"/>
      <c r="J52" s="237"/>
      <c r="K52" s="237"/>
      <c r="L52" s="237"/>
      <c r="M52" s="237"/>
      <c r="N52" s="237"/>
      <c r="O52" s="237"/>
      <c r="P52" s="237"/>
      <c r="Q52" s="237"/>
      <c r="R52" s="237"/>
      <c r="S52" s="237"/>
      <c r="T52" s="237"/>
      <c r="U52" s="237"/>
      <c r="V52" s="237"/>
      <c r="W52" s="237"/>
      <c r="X52" s="237"/>
      <c r="Y52" s="237"/>
      <c r="Z52" s="237"/>
      <c r="AA52" s="237"/>
      <c r="AB52" s="237"/>
      <c r="AC52" s="237"/>
      <c r="AD52" s="237"/>
      <c r="AE52" s="237"/>
      <c r="AF52" s="237"/>
      <c r="AG52" s="237"/>
      <c r="AH52" s="237"/>
    </row>
    <row r="53">
      <c r="A53" s="237"/>
      <c r="B53" s="237"/>
      <c r="C53" s="237"/>
      <c r="D53" s="237"/>
      <c r="E53" s="237"/>
      <c r="F53" s="237"/>
      <c r="G53" s="237"/>
      <c r="H53" s="237"/>
      <c r="I53" s="237"/>
      <c r="J53" s="237"/>
      <c r="K53" s="237"/>
      <c r="L53" s="237"/>
      <c r="M53" s="237"/>
      <c r="N53" s="237"/>
      <c r="O53" s="237"/>
      <c r="P53" s="237"/>
      <c r="Q53" s="237"/>
      <c r="R53" s="237"/>
      <c r="S53" s="237"/>
      <c r="T53" s="237"/>
      <c r="U53" s="237"/>
      <c r="V53" s="237"/>
      <c r="W53" s="237"/>
      <c r="X53" s="237"/>
      <c r="Y53" s="237"/>
      <c r="Z53" s="237"/>
      <c r="AA53" s="237"/>
      <c r="AB53" s="237"/>
      <c r="AC53" s="237"/>
      <c r="AD53" s="237"/>
      <c r="AE53" s="237"/>
      <c r="AF53" s="237"/>
      <c r="AG53" s="237"/>
      <c r="AH53" s="237"/>
    </row>
    <row r="54">
      <c r="A54" s="237"/>
      <c r="B54" s="237"/>
      <c r="C54" s="237"/>
      <c r="D54" s="237"/>
      <c r="E54" s="237"/>
      <c r="F54" s="237"/>
      <c r="G54" s="237"/>
      <c r="H54" s="237"/>
      <c r="I54" s="237"/>
      <c r="J54" s="237"/>
      <c r="K54" s="237"/>
      <c r="L54" s="237"/>
      <c r="M54" s="237"/>
      <c r="N54" s="237"/>
      <c r="O54" s="237"/>
      <c r="P54" s="237"/>
      <c r="Q54" s="237"/>
      <c r="R54" s="237"/>
      <c r="S54" s="237"/>
      <c r="T54" s="237"/>
      <c r="U54" s="237"/>
      <c r="V54" s="237"/>
      <c r="W54" s="237"/>
      <c r="X54" s="237"/>
      <c r="Y54" s="237"/>
      <c r="Z54" s="237"/>
      <c r="AA54" s="237"/>
      <c r="AB54" s="237"/>
      <c r="AC54" s="237"/>
      <c r="AD54" s="237"/>
      <c r="AE54" s="237"/>
      <c r="AF54" s="237"/>
      <c r="AG54" s="237"/>
      <c r="AH54" s="237"/>
    </row>
    <row r="55">
      <c r="A55" s="237"/>
      <c r="B55" s="237"/>
      <c r="C55" s="237"/>
      <c r="D55" s="237"/>
      <c r="E55" s="237"/>
      <c r="F55" s="237"/>
      <c r="G55" s="237"/>
      <c r="H55" s="237"/>
      <c r="I55" s="237"/>
      <c r="J55" s="237"/>
      <c r="K55" s="237"/>
      <c r="L55" s="237"/>
      <c r="M55" s="237"/>
      <c r="N55" s="237"/>
      <c r="O55" s="237"/>
      <c r="P55" s="237"/>
      <c r="Q55" s="237"/>
      <c r="R55" s="237"/>
      <c r="S55" s="237"/>
      <c r="T55" s="237"/>
      <c r="U55" s="237"/>
      <c r="V55" s="237"/>
      <c r="W55" s="237"/>
      <c r="X55" s="237"/>
      <c r="Y55" s="237"/>
      <c r="Z55" s="237"/>
      <c r="AA55" s="237"/>
      <c r="AB55" s="237"/>
      <c r="AC55" s="237"/>
      <c r="AD55" s="237"/>
      <c r="AE55" s="237"/>
      <c r="AF55" s="237"/>
      <c r="AG55" s="237"/>
      <c r="AH55" s="237"/>
    </row>
    <row r="56">
      <c r="A56" s="237"/>
      <c r="B56" s="237"/>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row>
    <row r="57">
      <c r="A57" s="237"/>
      <c r="B57" s="237"/>
      <c r="C57" s="237"/>
      <c r="D57" s="237"/>
      <c r="E57" s="237"/>
      <c r="F57" s="237"/>
      <c r="G57" s="237"/>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row>
    <row r="58">
      <c r="A58" s="237"/>
      <c r="B58" s="237"/>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7"/>
      <c r="AC58" s="237"/>
      <c r="AD58" s="237"/>
      <c r="AE58" s="237"/>
      <c r="AF58" s="237"/>
      <c r="AG58" s="237"/>
      <c r="AH58" s="237"/>
    </row>
    <row r="59">
      <c r="A59" s="237"/>
      <c r="B59" s="237"/>
      <c r="C59" s="237"/>
      <c r="D59" s="237"/>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c r="AD59" s="237"/>
      <c r="AE59" s="237"/>
      <c r="AF59" s="237"/>
      <c r="AG59" s="237"/>
      <c r="AH59" s="237"/>
    </row>
    <row r="60">
      <c r="A60" s="237"/>
      <c r="B60" s="237"/>
      <c r="C60" s="237"/>
      <c r="D60" s="237"/>
      <c r="E60" s="237"/>
      <c r="F60" s="237"/>
      <c r="G60" s="237"/>
      <c r="H60" s="237"/>
      <c r="I60" s="237"/>
      <c r="J60" s="237"/>
      <c r="K60" s="237"/>
      <c r="L60" s="237"/>
      <c r="M60" s="237"/>
      <c r="N60" s="237"/>
      <c r="O60" s="237"/>
      <c r="P60" s="237"/>
      <c r="Q60" s="237"/>
      <c r="R60" s="237"/>
      <c r="S60" s="237"/>
      <c r="T60" s="237"/>
      <c r="U60" s="237"/>
      <c r="V60" s="237"/>
      <c r="W60" s="237"/>
      <c r="X60" s="237"/>
      <c r="Y60" s="237"/>
      <c r="Z60" s="237"/>
      <c r="AA60" s="237"/>
      <c r="AB60" s="237"/>
      <c r="AC60" s="237"/>
      <c r="AD60" s="237"/>
      <c r="AE60" s="237"/>
      <c r="AF60" s="237"/>
      <c r="AG60" s="237"/>
      <c r="AH60" s="237"/>
    </row>
    <row r="61">
      <c r="A61" s="237"/>
      <c r="B61" s="237"/>
      <c r="C61" s="237"/>
      <c r="D61" s="237"/>
      <c r="E61" s="237"/>
      <c r="F61" s="237"/>
      <c r="G61" s="237"/>
      <c r="H61" s="237"/>
      <c r="I61" s="237"/>
      <c r="J61" s="237"/>
      <c r="K61" s="237"/>
      <c r="L61" s="237"/>
      <c r="M61" s="237"/>
      <c r="N61" s="237"/>
      <c r="O61" s="237"/>
      <c r="P61" s="237"/>
      <c r="Q61" s="237"/>
      <c r="R61" s="237"/>
      <c r="S61" s="237"/>
      <c r="T61" s="237"/>
      <c r="U61" s="237"/>
      <c r="V61" s="237"/>
      <c r="W61" s="237"/>
      <c r="X61" s="237"/>
      <c r="Y61" s="237"/>
      <c r="Z61" s="237"/>
      <c r="AA61" s="237"/>
      <c r="AB61" s="237"/>
      <c r="AC61" s="237"/>
      <c r="AD61" s="237"/>
      <c r="AE61" s="237"/>
      <c r="AF61" s="237"/>
      <c r="AG61" s="237"/>
      <c r="AH61" s="237"/>
    </row>
    <row r="62">
      <c r="A62" s="237"/>
      <c r="B62" s="237"/>
      <c r="C62" s="237"/>
      <c r="D62" s="237"/>
      <c r="E62" s="237"/>
      <c r="F62" s="237"/>
      <c r="G62" s="237"/>
      <c r="H62" s="237"/>
      <c r="I62" s="237"/>
      <c r="J62" s="237"/>
      <c r="K62" s="237"/>
      <c r="L62" s="237"/>
      <c r="M62" s="237"/>
      <c r="N62" s="237"/>
      <c r="O62" s="237"/>
      <c r="P62" s="237"/>
      <c r="Q62" s="237"/>
      <c r="R62" s="237"/>
      <c r="S62" s="237"/>
      <c r="T62" s="237"/>
      <c r="U62" s="237"/>
      <c r="V62" s="237"/>
      <c r="W62" s="237"/>
      <c r="X62" s="237"/>
      <c r="Y62" s="237"/>
      <c r="Z62" s="237"/>
      <c r="AA62" s="237"/>
      <c r="AB62" s="237"/>
      <c r="AC62" s="237"/>
      <c r="AD62" s="237"/>
      <c r="AE62" s="237"/>
      <c r="AF62" s="237"/>
      <c r="AG62" s="237"/>
      <c r="AH62" s="237"/>
    </row>
    <row r="63">
      <c r="A63" s="237"/>
      <c r="B63" s="237"/>
      <c r="C63" s="237"/>
      <c r="D63" s="237"/>
      <c r="E63" s="237"/>
      <c r="F63" s="237"/>
      <c r="G63" s="237"/>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row>
    <row r="64">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row>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row r="83" s="237" customFormat="1"/>
    <row r="84" s="237" customFormat="1"/>
    <row r="85" s="237" customFormat="1"/>
    <row r="86" s="237" customFormat="1"/>
  </sheetData>
  <mergeCells count="24">
    <mergeCell ref="B8:C8"/>
    <mergeCell ref="AD38:AG38"/>
    <mergeCell ref="AD33:AG33"/>
    <mergeCell ref="AD28:AG28"/>
    <mergeCell ref="Q38:AB38"/>
    <mergeCell ref="B45:AG45"/>
    <mergeCell ref="B33:O33"/>
    <mergeCell ref="Q28:AB28"/>
    <mergeCell ref="B38:O38"/>
    <mergeCell ref="B28:O28"/>
    <mergeCell ref="Q33:AB33"/>
    <mergeCell ref="M7:O7"/>
    <mergeCell ref="T7:V7"/>
    <mergeCell ref="W7:Y7"/>
    <mergeCell ref="D6:O6"/>
    <mergeCell ref="Z7:AB7"/>
    <mergeCell ref="D7:F7"/>
    <mergeCell ref="G7:I7"/>
    <mergeCell ref="J7:L7"/>
    <mergeCell ref="U3:AG3"/>
    <mergeCell ref="AD6:AG6"/>
    <mergeCell ref="Q6:AB6"/>
    <mergeCell ref="Q7:S7"/>
    <mergeCell ref="AD7:AG7"/>
  </mergeCells>
  <phoneticPr fontId="0" type="noConversion"/>
  <printOptions horizontalCentered="1" verticalCentered="1"/>
  <pageMargins left="0.25" right="0.25" top="0.25" bottom="0.25" header="0" footer="0"/>
  <pageSetup scale="59" fitToWidth="1" fitToHeight="1" orientation="landscape" r:id="rId1"/>
  <headerFooter alignWithMargins="0">
    <oddHeader/>
    <oddFooter/>
  </headerFooter>
  <rowBreaks count="1" manualBreakCount="1">
    <brk id="47" max="16383" man="1"/>
  </rowBreaks>
  <colBreaks count="1" manualBreakCount="1">
    <brk id="35" max="1048575" man="1"/>
  </col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5">
    <pageSetUpPr fitToPage="1"/>
  </sheetPr>
  <dimension ref="A1:AW78"/>
  <sheetViews>
    <sheetView showGridLines="0" zoomScale="75" workbookViewId="0"/>
  </sheetViews>
  <sheetFormatPr defaultRowHeight="12.75"/>
  <cols>
    <col min="1" max="1" width="1.7109375" customWidth="1"/>
    <col min="2" max="2" width="6.7109375" customWidth="1"/>
    <col min="3" max="3" width="6.7109375" style="26" customWidth="1"/>
    <col min="4" max="15" width="8.7109375" customWidth="1"/>
    <col min="16" max="16" width="1.42578125" customWidth="1"/>
    <col min="17" max="28" width="7.7109375" customWidth="1"/>
    <col min="29" max="29" width="1.42578125" customWidth="1"/>
    <col min="30" max="33" width="7.7109375" customWidth="1"/>
    <col min="34" max="34" width="1.7109375" customWidth="1"/>
    <col min="35" max="48" width="9.140625" style="237" customWidth="1"/>
  </cols>
  <sheetData>
    <row r="1" ht="39.95" customHeight="1">
      <c r="B1" s="662" t="s">
        <v>173</v>
      </c>
      <c r="AD1" s="75"/>
      <c r="AG1" s="694"/>
      <c r="AI1" s="237"/>
    </row>
    <row r="2" ht="21" customHeight="1">
      <c r="B2" s="66" t="s">
        <v>182</v>
      </c>
    </row>
    <row r="3" ht="21" customHeight="1">
      <c r="B3" s="66" t="s">
        <v>183</v>
      </c>
      <c r="U3" s="99" t="s">
        <v>276</v>
      </c>
      <c r="V3" s="99"/>
      <c r="W3" s="99"/>
      <c r="X3" s="99"/>
      <c r="Y3" s="99"/>
      <c r="Z3" s="99"/>
      <c r="AA3" s="99"/>
      <c r="AB3" s="99"/>
      <c r="AC3" s="99"/>
      <c r="AD3" s="99"/>
      <c r="AE3" s="99"/>
      <c r="AF3" s="99"/>
      <c r="AG3" s="99"/>
    </row>
    <row r="4" ht="21" customHeight="1">
      <c r="A4" s="54"/>
      <c r="B4" s="211" t="s">
        <v>184</v>
      </c>
      <c r="C4" s="88"/>
      <c r="D4" s="88"/>
      <c r="E4" s="88"/>
      <c r="F4" s="88"/>
      <c r="G4" s="88"/>
      <c r="H4" s="212"/>
      <c r="I4" s="212"/>
      <c r="J4" s="212"/>
      <c r="K4" s="212"/>
      <c r="L4" s="212"/>
      <c r="M4" s="212"/>
      <c r="N4" s="212"/>
      <c r="O4" s="212"/>
      <c r="P4" s="212"/>
      <c r="Q4" s="212"/>
      <c r="R4" s="212"/>
      <c r="S4" s="212"/>
      <c r="T4" s="212"/>
      <c r="U4" s="212"/>
      <c r="V4" s="212"/>
      <c r="W4" s="212"/>
      <c r="X4" s="54"/>
      <c r="Y4" s="54"/>
      <c r="AC4" s="212"/>
    </row>
    <row r="5" ht="24.95" customHeight="1"/>
    <row r="6" ht="24.95" customHeight="1">
      <c r="D6" s="814" t="s">
        <v>95</v>
      </c>
      <c r="E6" s="814"/>
      <c r="F6" s="814"/>
      <c r="G6" s="814"/>
      <c r="H6" s="814"/>
      <c r="I6" s="814"/>
      <c r="J6" s="814"/>
      <c r="K6" s="814"/>
      <c r="L6" s="814"/>
      <c r="M6" s="814"/>
      <c r="N6" s="814"/>
      <c r="O6" s="979"/>
      <c r="Q6" s="814" t="s">
        <v>72</v>
      </c>
      <c r="R6" s="814"/>
      <c r="S6" s="814"/>
      <c r="T6" s="814"/>
      <c r="U6" s="814"/>
      <c r="V6" s="814"/>
      <c r="W6" s="814"/>
      <c r="X6" s="814"/>
      <c r="Y6" s="814"/>
      <c r="Z6" s="814"/>
      <c r="AA6" s="814"/>
      <c r="AB6" s="979"/>
      <c r="AD6" s="814" t="s">
        <v>80</v>
      </c>
      <c r="AE6" s="814"/>
      <c r="AF6" s="814"/>
      <c r="AG6" s="979"/>
    </row>
    <row r="7" ht="24.95" customHeight="1">
      <c r="D7" s="850" t="s">
        <v>20</v>
      </c>
      <c r="E7" s="850"/>
      <c r="F7" s="285"/>
      <c r="G7" s="850" t="s">
        <v>18</v>
      </c>
      <c r="H7" s="850"/>
      <c r="I7" s="285"/>
      <c r="J7" s="850" t="s">
        <v>17</v>
      </c>
      <c r="K7" s="850"/>
      <c r="L7" s="285"/>
      <c r="M7" s="850" t="s">
        <v>106</v>
      </c>
      <c r="N7" s="850"/>
      <c r="O7" s="285"/>
      <c r="Q7" s="850" t="s">
        <v>20</v>
      </c>
      <c r="R7" s="850"/>
      <c r="S7" s="285"/>
      <c r="T7" s="850" t="s">
        <v>18</v>
      </c>
      <c r="U7" s="850"/>
      <c r="V7" s="285"/>
      <c r="W7" s="850" t="s">
        <v>17</v>
      </c>
      <c r="X7" s="850"/>
      <c r="Y7" s="285"/>
      <c r="Z7" s="850" t="s">
        <v>106</v>
      </c>
      <c r="AA7" s="850"/>
      <c r="AB7" s="285"/>
      <c r="AD7" s="850" t="s">
        <v>81</v>
      </c>
      <c r="AE7" s="850"/>
      <c r="AF7" s="850"/>
      <c r="AG7" s="285"/>
    </row>
    <row r="8" ht="30" customHeight="1">
      <c r="A8" s="57"/>
      <c r="B8" s="856" t="s">
        <v>42</v>
      </c>
      <c r="C8" s="957"/>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c r="AC8" s="63"/>
      <c r="AD8" s="414" t="s">
        <v>20</v>
      </c>
      <c r="AE8" s="415" t="s">
        <v>18</v>
      </c>
      <c r="AF8" s="415" t="s">
        <v>17</v>
      </c>
      <c r="AG8" s="416" t="s">
        <v>12</v>
      </c>
    </row>
    <row r="9" ht="20.1" customHeight="1">
      <c r="A9" s="57"/>
      <c r="B9" s="286">
        <v>2018</v>
      </c>
      <c r="C9" s="287" t="s">
        <v>192</v>
      </c>
      <c r="D9" s="436">
        <v>67.24875514180558562459406798</v>
      </c>
      <c r="E9" s="437">
        <v>72.061621523524341000862029853</v>
      </c>
      <c r="F9" s="438">
        <v>122.46532594828884081742616936</v>
      </c>
      <c r="G9" s="436">
        <v>4.7369560510933102403117557913</v>
      </c>
      <c r="H9" s="437"/>
      <c r="I9" s="438">
        <v>9.138318270417514839812332184</v>
      </c>
      <c r="J9" s="436">
        <v>0</v>
      </c>
      <c r="K9" s="437"/>
      <c r="L9" s="438">
        <v>2.6940615396470347421203395769</v>
      </c>
      <c r="M9" s="436">
        <v>71.985711192898895864905823771</v>
      </c>
      <c r="N9" s="437"/>
      <c r="O9" s="438">
        <v>134.29770575835339039935884112</v>
      </c>
      <c r="P9" s="75"/>
      <c r="Q9" s="417">
        <v>-8.381091149343581968929644850</v>
      </c>
      <c r="R9" s="418">
        <v>-4.5975441440449983879352965900</v>
      </c>
      <c r="S9" s="419">
        <v>7.987876679700924406760955940</v>
      </c>
      <c r="T9" s="417">
        <v>-14.145575828918971944280949580</v>
      </c>
      <c r="U9" s="418"/>
      <c r="V9" s="419">
        <v>-0.1449086348080458374529637700</v>
      </c>
      <c r="W9" s="417">
        <v>0</v>
      </c>
      <c r="X9" s="418"/>
      <c r="Y9" s="419">
        <v>25.101247554087919034289420070</v>
      </c>
      <c r="Z9" s="417">
        <v>-8.784106309084225369113524010</v>
      </c>
      <c r="AA9" s="418"/>
      <c r="AB9" s="419">
        <v>7.6865887982471434365069713400</v>
      </c>
      <c r="AC9" s="75"/>
      <c r="AD9" s="462" t="s">
        <v>193</v>
      </c>
      <c r="AE9" s="463"/>
      <c r="AF9" s="463"/>
      <c r="AG9" s="464"/>
    </row>
    <row r="10" ht="20.1" customHeight="1">
      <c r="A10" s="58"/>
      <c r="B10" s="288"/>
      <c r="C10" s="289" t="s">
        <v>194</v>
      </c>
      <c r="D10" s="439">
        <v>80.3000649491231868369777008</v>
      </c>
      <c r="E10" s="147">
        <v>72.341336146272855133614627286</v>
      </c>
      <c r="F10" s="440">
        <v>119.62348576822378826119938622</v>
      </c>
      <c r="G10" s="439">
        <v>6.5702533015804286642130331241</v>
      </c>
      <c r="H10" s="147"/>
      <c r="I10" s="440">
        <v>9.156051197722585924757516277</v>
      </c>
      <c r="J10" s="439">
        <v>0</v>
      </c>
      <c r="K10" s="147"/>
      <c r="L10" s="440">
        <v>2.7239687368466830713941259253</v>
      </c>
      <c r="M10" s="439">
        <v>86.87031825070361550119073393</v>
      </c>
      <c r="N10" s="147"/>
      <c r="O10" s="440">
        <v>131.50350570279305725735102841</v>
      </c>
      <c r="P10" s="75"/>
      <c r="Q10" s="448">
        <v>11.061671317866596399611934220</v>
      </c>
      <c r="R10" s="148">
        <v>6.0606787663603034447842843500</v>
      </c>
      <c r="S10" s="449">
        <v>7.9022154048794225509984913300</v>
      </c>
      <c r="T10" s="448">
        <v>26.719278466741826381059751970</v>
      </c>
      <c r="U10" s="148"/>
      <c r="V10" s="449">
        <v>-9.007898267593514257596790350</v>
      </c>
      <c r="W10" s="448">
        <v>0</v>
      </c>
      <c r="X10" s="148"/>
      <c r="Y10" s="449">
        <v>29.433063911354066397127130070</v>
      </c>
      <c r="Z10" s="448">
        <v>12.109367360224412077795441920</v>
      </c>
      <c r="AA10" s="148"/>
      <c r="AB10" s="449">
        <v>6.8874620107975558225315576200</v>
      </c>
      <c r="AC10" s="75"/>
      <c r="AD10" s="448" t="s">
        <v>195</v>
      </c>
      <c r="AE10" s="148"/>
      <c r="AF10" s="148"/>
      <c r="AG10" s="449"/>
    </row>
    <row r="11" ht="20.1" customHeight="1">
      <c r="A11" s="58"/>
      <c r="B11" s="290"/>
      <c r="C11" s="291" t="s">
        <v>197</v>
      </c>
      <c r="D11" s="441">
        <v>64.119910514541387024608501119</v>
      </c>
      <c r="E11" s="149">
        <v>78.245077355836849507735583685</v>
      </c>
      <c r="F11" s="444">
        <v>123.30102569096190986253793596</v>
      </c>
      <c r="G11" s="441">
        <v>5.6024608501118568232662192394</v>
      </c>
      <c r="H11" s="149"/>
      <c r="I11" s="444">
        <v>10.148177352909210042588578425</v>
      </c>
      <c r="J11" s="441">
        <v>0</v>
      </c>
      <c r="K11" s="149"/>
      <c r="L11" s="444">
        <v>1.936950135821410100787025475</v>
      </c>
      <c r="M11" s="441">
        <v>69.722371364653243847874720358</v>
      </c>
      <c r="N11" s="149"/>
      <c r="O11" s="444">
        <v>135.38615317969253000591353987</v>
      </c>
      <c r="P11" s="75"/>
      <c r="Q11" s="499">
        <v>-3.9281344796956441584125228300</v>
      </c>
      <c r="R11" s="216">
        <v>11.964886644782930406638089330</v>
      </c>
      <c r="S11" s="500">
        <v>4.4990064855801601053095385200</v>
      </c>
      <c r="T11" s="499">
        <v>11.396290200613851696988568120</v>
      </c>
      <c r="U11" s="216"/>
      <c r="V11" s="500">
        <v>-14.929552321765209352228130710</v>
      </c>
      <c r="W11" s="499">
        <v>0</v>
      </c>
      <c r="X11" s="216"/>
      <c r="Y11" s="500">
        <v>-24.081374137594135716905228400</v>
      </c>
      <c r="Z11" s="499">
        <v>-2.8542840756072016358286369800</v>
      </c>
      <c r="AA11" s="216"/>
      <c r="AB11" s="500">
        <v>2.1990314098809036709900231100</v>
      </c>
      <c r="AC11" s="75"/>
      <c r="AD11" s="450" t="s">
        <v>198</v>
      </c>
      <c r="AE11" s="150"/>
      <c r="AF11" s="150"/>
      <c r="AG11" s="451"/>
    </row>
    <row r="12" ht="20.1" customHeight="1">
      <c r="A12" s="58"/>
      <c r="B12" s="288"/>
      <c r="C12" s="289" t="s">
        <v>199</v>
      </c>
      <c r="D12" s="439">
        <v>71.549686079237930287941112795</v>
      </c>
      <c r="E12" s="147">
        <v>77.23160791252665487046867202</v>
      </c>
      <c r="F12" s="440">
        <v>131.62332575144169257489693366</v>
      </c>
      <c r="G12" s="439">
        <v>6.3063433643645810781554449015</v>
      </c>
      <c r="H12" s="147"/>
      <c r="I12" s="440">
        <v>10.196265768721958003320686468</v>
      </c>
      <c r="J12" s="439">
        <v>0</v>
      </c>
      <c r="K12" s="147"/>
      <c r="L12" s="440">
        <v>1.9287890287871141474842484673</v>
      </c>
      <c r="M12" s="439">
        <v>77.856029443602511366096557696</v>
      </c>
      <c r="N12" s="147"/>
      <c r="O12" s="440">
        <v>143.74838054895076472570186859</v>
      </c>
      <c r="P12" s="75"/>
      <c r="Q12" s="448">
        <v>2.2460925414877423985545806700</v>
      </c>
      <c r="R12" s="148">
        <v>9.011083767541512536891645470</v>
      </c>
      <c r="S12" s="449">
        <v>9.310991464982841908080102250</v>
      </c>
      <c r="T12" s="448">
        <v>-0.0171620786709686277201894700</v>
      </c>
      <c r="U12" s="148"/>
      <c r="V12" s="449">
        <v>-16.381029327204526584909385210</v>
      </c>
      <c r="W12" s="448">
        <v>0</v>
      </c>
      <c r="X12" s="148"/>
      <c r="Y12" s="449">
        <v>-0.6068608456356070625524589400</v>
      </c>
      <c r="Z12" s="448">
        <v>2.058962090123225546455066100</v>
      </c>
      <c r="AA12" s="148"/>
      <c r="AB12" s="449">
        <v>6.8395138534042330139518708400</v>
      </c>
      <c r="AC12" s="75"/>
      <c r="AD12" s="448" t="s">
        <v>193</v>
      </c>
      <c r="AE12" s="148"/>
      <c r="AF12" s="148"/>
      <c r="AG12" s="449"/>
    </row>
    <row r="13" ht="20.1" customHeight="1">
      <c r="A13" s="58"/>
      <c r="B13" s="290"/>
      <c r="C13" s="291" t="s">
        <v>200</v>
      </c>
      <c r="D13" s="441">
        <v>54.108501118568232662192393736</v>
      </c>
      <c r="E13" s="149">
        <v>56.687632442569151429910923582</v>
      </c>
      <c r="F13" s="444">
        <v>93.85905454430239373920757885</v>
      </c>
      <c r="G13" s="441">
        <v>5.1897091722595078299776286353</v>
      </c>
      <c r="H13" s="149"/>
      <c r="I13" s="444">
        <v>9.443194299671585402607769181</v>
      </c>
      <c r="J13" s="441">
        <v>0</v>
      </c>
      <c r="K13" s="149"/>
      <c r="L13" s="444">
        <v>1.6893848972749112803745004833</v>
      </c>
      <c r="M13" s="441">
        <v>59.298210290827740492170022371</v>
      </c>
      <c r="N13" s="149"/>
      <c r="O13" s="444">
        <v>104.99163374124889042218984852</v>
      </c>
      <c r="P13" s="75"/>
      <c r="Q13" s="450">
        <v>-7.3346129826940833457850112400</v>
      </c>
      <c r="R13" s="150">
        <v>-3.7724624552966484232765318800</v>
      </c>
      <c r="S13" s="500">
        <v>-6.3560205822818295620466486500</v>
      </c>
      <c r="T13" s="450">
        <v>-10.852355699023902851433402510</v>
      </c>
      <c r="U13" s="150"/>
      <c r="V13" s="500">
        <v>13.722449858821757657851147680</v>
      </c>
      <c r="W13" s="450">
        <v>0</v>
      </c>
      <c r="X13" s="150"/>
      <c r="Y13" s="500">
        <v>-2.8462593301204283479573546400</v>
      </c>
      <c r="Z13" s="450">
        <v>-7.6535287129264783246408924500</v>
      </c>
      <c r="AA13" s="150"/>
      <c r="AB13" s="500">
        <v>-4.7887267469662477945295863700</v>
      </c>
      <c r="AC13" s="75"/>
      <c r="AD13" s="450" t="s">
        <v>195</v>
      </c>
      <c r="AE13" s="150"/>
      <c r="AF13" s="150"/>
      <c r="AG13" s="451"/>
    </row>
    <row r="14" ht="20.1" customHeight="1">
      <c r="A14" s="58"/>
      <c r="B14" s="288"/>
      <c r="C14" s="289" t="s">
        <v>201</v>
      </c>
      <c r="D14" s="439">
        <v>33.55747997402035072526520892</v>
      </c>
      <c r="E14" s="147">
        <v>40.862018964656776008348078581</v>
      </c>
      <c r="F14" s="440">
        <v>60.680928632424253109520429392</v>
      </c>
      <c r="G14" s="439">
        <v>2.9935050876813163022299198961</v>
      </c>
      <c r="H14" s="147"/>
      <c r="I14" s="440">
        <v>8.573106325695167637922473863</v>
      </c>
      <c r="J14" s="439">
        <v>0</v>
      </c>
      <c r="K14" s="147"/>
      <c r="L14" s="440">
        <v>2.1341776844975434157435844447</v>
      </c>
      <c r="M14" s="439">
        <v>36.550985061701667027495128816</v>
      </c>
      <c r="N14" s="147"/>
      <c r="O14" s="440">
        <v>71.388212642616964163186487699</v>
      </c>
      <c r="P14" s="75"/>
      <c r="Q14" s="448">
        <v>-5.6649017101819730996287505300</v>
      </c>
      <c r="R14" s="148">
        <v>-2.1539744032147529735388377100</v>
      </c>
      <c r="S14" s="449">
        <v>1.1646052700047025737496233100</v>
      </c>
      <c r="T14" s="448">
        <v>-9.277606456269273669706712160</v>
      </c>
      <c r="U14" s="148"/>
      <c r="V14" s="449">
        <v>20.339645421060229521524633970</v>
      </c>
      <c r="W14" s="448">
        <v>0</v>
      </c>
      <c r="X14" s="148"/>
      <c r="Y14" s="449">
        <v>18.046025123051365533976373570</v>
      </c>
      <c r="Z14" s="448">
        <v>-5.9715623973132981715501445300</v>
      </c>
      <c r="AA14" s="148"/>
      <c r="AB14" s="449">
        <v>3.5897158159395877349017636400</v>
      </c>
      <c r="AC14" s="75"/>
      <c r="AD14" s="448" t="s">
        <v>202</v>
      </c>
      <c r="AE14" s="148"/>
      <c r="AF14" s="148"/>
      <c r="AG14" s="449"/>
    </row>
    <row r="15" ht="20.1" customHeight="1">
      <c r="A15" s="58"/>
      <c r="B15" s="290">
        <v>2019</v>
      </c>
      <c r="C15" s="291" t="s">
        <v>203</v>
      </c>
      <c r="D15" s="441">
        <v>34.948906689759688244208703183</v>
      </c>
      <c r="E15" s="149">
        <v>40.441871965881765800099813983</v>
      </c>
      <c r="F15" s="444">
        <v>54.029089136263914845210043065</v>
      </c>
      <c r="G15" s="441">
        <v>2.6490582377137908638233383849</v>
      </c>
      <c r="H15" s="149"/>
      <c r="I15" s="444">
        <v>6.1446575196764155862422265232</v>
      </c>
      <c r="J15" s="441">
        <v>0</v>
      </c>
      <c r="K15" s="149"/>
      <c r="L15" s="444">
        <v>1.5305387979449597885174442241</v>
      </c>
      <c r="M15" s="441">
        <v>37.597964927473479108032041567</v>
      </c>
      <c r="N15" s="149"/>
      <c r="O15" s="444">
        <v>61.704285453885290219969713812</v>
      </c>
      <c r="P15" s="75"/>
      <c r="Q15" s="450">
        <v>-12.345451090055113620937746040</v>
      </c>
      <c r="R15" s="150">
        <v>-3.8342967550269188769513991700</v>
      </c>
      <c r="S15" s="500">
        <v>-11.695530224372630559273126300</v>
      </c>
      <c r="T15" s="450">
        <v>-26.966694520711471887310493020</v>
      </c>
      <c r="U15" s="150"/>
      <c r="V15" s="500">
        <v>-0.5489326768701319668755652700</v>
      </c>
      <c r="W15" s="450">
        <v>0</v>
      </c>
      <c r="X15" s="150"/>
      <c r="Y15" s="500">
        <v>-1.239761176535788450265156900</v>
      </c>
      <c r="Z15" s="450">
        <v>-13.564670339788671056495403620</v>
      </c>
      <c r="AA15" s="150"/>
      <c r="AB15" s="500">
        <v>-10.461024066805095330017633480</v>
      </c>
      <c r="AC15" s="75"/>
      <c r="AD15" s="450" t="s">
        <v>195</v>
      </c>
      <c r="AE15" s="150"/>
      <c r="AF15" s="150"/>
      <c r="AG15" s="451"/>
    </row>
    <row r="16" ht="20.1" customHeight="1">
      <c r="A16" s="58"/>
      <c r="B16" s="288"/>
      <c r="C16" s="289" t="s">
        <v>204</v>
      </c>
      <c r="D16" s="439">
        <v>30.996164908916586768935762224</v>
      </c>
      <c r="E16" s="147">
        <v>51.145637934498693992364878441</v>
      </c>
      <c r="F16" s="440">
        <v>68.739547201964428282936712937</v>
      </c>
      <c r="G16" s="439">
        <v>2.8458772770853307766059443912</v>
      </c>
      <c r="H16" s="147"/>
      <c r="I16" s="440">
        <v>8.172813439090003949843405361</v>
      </c>
      <c r="J16" s="439">
        <v>0</v>
      </c>
      <c r="K16" s="147"/>
      <c r="L16" s="440">
        <v>1.8648896449605392045821097556</v>
      </c>
      <c r="M16" s="439">
        <v>33.842042186001917545541706616</v>
      </c>
      <c r="N16" s="147"/>
      <c r="O16" s="440">
        <v>78.777250286014971437362228054</v>
      </c>
      <c r="P16" s="75"/>
      <c r="Q16" s="448">
        <v>-25.329853392076589503588689420</v>
      </c>
      <c r="R16" s="148">
        <v>8.728248127216982533363537540</v>
      </c>
      <c r="S16" s="449">
        <v>1.7229830701247808382752803100</v>
      </c>
      <c r="T16" s="448">
        <v>-31.083120501509171116786626420</v>
      </c>
      <c r="U16" s="148"/>
      <c r="V16" s="449">
        <v>21.071115318921709148868918010</v>
      </c>
      <c r="W16" s="448">
        <v>0</v>
      </c>
      <c r="X16" s="148"/>
      <c r="Y16" s="449">
        <v>-5.4137950346521263022435121500</v>
      </c>
      <c r="Z16" s="448">
        <v>-25.850397298475403206747509330</v>
      </c>
      <c r="AA16" s="148"/>
      <c r="AB16" s="449">
        <v>3.2503899927640895993231465800</v>
      </c>
      <c r="AC16" s="75"/>
      <c r="AD16" s="448" t="s">
        <v>198</v>
      </c>
      <c r="AE16" s="148"/>
      <c r="AF16" s="148"/>
      <c r="AG16" s="449"/>
    </row>
    <row r="17" ht="20.1" customHeight="1">
      <c r="A17" s="58"/>
      <c r="B17" s="290"/>
      <c r="C17" s="291" t="s">
        <v>205</v>
      </c>
      <c r="D17" s="441">
        <v>42.200692790647326261095475211</v>
      </c>
      <c r="E17" s="149">
        <v>56.718664307427067737398484642</v>
      </c>
      <c r="F17" s="444">
        <v>84.92593507180157646841382069</v>
      </c>
      <c r="G17" s="441">
        <v>2.765750162372807967092444252</v>
      </c>
      <c r="H17" s="149"/>
      <c r="I17" s="444">
        <v>9.807596776491429531428567796</v>
      </c>
      <c r="J17" s="441">
        <v>0</v>
      </c>
      <c r="K17" s="149"/>
      <c r="L17" s="444">
        <v>1.9516929540851084711807403225</v>
      </c>
      <c r="M17" s="441">
        <v>44.966442953020134228187919463</v>
      </c>
      <c r="N17" s="149"/>
      <c r="O17" s="444">
        <v>96.6852248023781144710231288</v>
      </c>
      <c r="P17" s="75"/>
      <c r="Q17" s="450">
        <v>-10.966318616569377072542410040</v>
      </c>
      <c r="R17" s="150">
        <v>4.6955709666665656115434251100</v>
      </c>
      <c r="S17" s="500">
        <v>-1.1581567595555114760005731800</v>
      </c>
      <c r="T17" s="450">
        <v>-44.785408652807191943640057050</v>
      </c>
      <c r="U17" s="150"/>
      <c r="V17" s="500">
        <v>16.442058786935957242969763790</v>
      </c>
      <c r="W17" s="450">
        <v>0</v>
      </c>
      <c r="X17" s="150"/>
      <c r="Y17" s="500">
        <v>4.7935766512334123481288849100</v>
      </c>
      <c r="Z17" s="450">
        <v>-14.198726819817326321616385280</v>
      </c>
      <c r="AA17" s="150"/>
      <c r="AB17" s="500">
        <v>0.4979366450868545213690732300</v>
      </c>
      <c r="AC17" s="75"/>
      <c r="AD17" s="450" t="s">
        <v>198</v>
      </c>
      <c r="AE17" s="150"/>
      <c r="AF17" s="150"/>
      <c r="AG17" s="451"/>
    </row>
    <row r="18" ht="20.1" customHeight="1">
      <c r="A18" s="58"/>
      <c r="B18" s="288"/>
      <c r="C18" s="289" t="s">
        <v>206</v>
      </c>
      <c r="D18" s="439">
        <v>66.14250559284116331096196868</v>
      </c>
      <c r="E18" s="147">
        <v>67.631948429442100328176277543</v>
      </c>
      <c r="F18" s="440">
        <v>102.62688363938070414377181859</v>
      </c>
      <c r="G18" s="439">
        <v>4.9604026845637583892617449664</v>
      </c>
      <c r="H18" s="147"/>
      <c r="I18" s="440">
        <v>10.534664451489918135219682224</v>
      </c>
      <c r="J18" s="439">
        <v>0</v>
      </c>
      <c r="K18" s="147"/>
      <c r="L18" s="440">
        <v>1.9213350561871986799458105986</v>
      </c>
      <c r="M18" s="439">
        <v>71.102908277404921700223713647</v>
      </c>
      <c r="N18" s="147"/>
      <c r="O18" s="440">
        <v>115.08288314705782095893731142</v>
      </c>
      <c r="P18" s="75"/>
      <c r="Q18" s="448">
        <v>2.4637148758612085337621470300</v>
      </c>
      <c r="R18" s="148">
        <v>1.0895041909704984250706380900</v>
      </c>
      <c r="S18" s="449">
        <v>-0.4238104704442630830140204200</v>
      </c>
      <c r="T18" s="448">
        <v>-18.815905096660808435852372580</v>
      </c>
      <c r="U18" s="148"/>
      <c r="V18" s="449">
        <v>-1.369928667244907928411125600</v>
      </c>
      <c r="W18" s="448">
        <v>0</v>
      </c>
      <c r="X18" s="148"/>
      <c r="Y18" s="449">
        <v>-2.6834339293164147142713380800</v>
      </c>
      <c r="Z18" s="448">
        <v>0.6236940416640283669980371100</v>
      </c>
      <c r="AA18" s="148"/>
      <c r="AB18" s="449">
        <v>-0.5496902782970609642950200800</v>
      </c>
      <c r="AC18" s="75"/>
      <c r="AD18" s="448" t="s">
        <v>193</v>
      </c>
      <c r="AE18" s="148"/>
      <c r="AF18" s="148"/>
      <c r="AG18" s="449"/>
    </row>
    <row r="19" ht="20.1" customHeight="1">
      <c r="A19" s="58"/>
      <c r="B19" s="290"/>
      <c r="C19" s="291" t="s">
        <v>207</v>
      </c>
      <c r="D19" s="441">
        <v>71.1000216497077289456592336</v>
      </c>
      <c r="E19" s="149">
        <v>71.679807631232702690440542625</v>
      </c>
      <c r="F19" s="444">
        <v>121.70222666416684258932565277</v>
      </c>
      <c r="G19" s="441">
        <v>4.7666161506819657934617882659</v>
      </c>
      <c r="H19" s="149"/>
      <c r="I19" s="444">
        <v>11.856816571119539065564883726</v>
      </c>
      <c r="J19" s="441">
        <v>0</v>
      </c>
      <c r="K19" s="149"/>
      <c r="L19" s="444">
        <v>2.4030641414686966588212479734</v>
      </c>
      <c r="M19" s="441">
        <v>75.866637800389694739121021866</v>
      </c>
      <c r="N19" s="149"/>
      <c r="O19" s="444">
        <v>135.96210737675507831371178446</v>
      </c>
      <c r="P19" s="75"/>
      <c r="Q19" s="450">
        <v>8.640321278763579585301628890</v>
      </c>
      <c r="R19" s="150">
        <v>1.2720502384917119516462683700</v>
      </c>
      <c r="S19" s="500">
        <v>3.7345652123725929684745404200</v>
      </c>
      <c r="T19" s="450">
        <v>-21.728465284937253368409826160</v>
      </c>
      <c r="U19" s="150"/>
      <c r="V19" s="500">
        <v>19.104650035650492146456618140</v>
      </c>
      <c r="W19" s="450">
        <v>0</v>
      </c>
      <c r="X19" s="150"/>
      <c r="Y19" s="500">
        <v>7.1720091878305553600297148500</v>
      </c>
      <c r="Z19" s="450">
        <v>6.0550025573435102490459141500</v>
      </c>
      <c r="AA19" s="150"/>
      <c r="AB19" s="500">
        <v>4.9754438992662469026409638300</v>
      </c>
      <c r="AC19" s="75"/>
      <c r="AD19" s="450" t="s">
        <v>193</v>
      </c>
      <c r="AE19" s="150"/>
      <c r="AF19" s="150"/>
      <c r="AG19" s="451"/>
    </row>
    <row r="20" ht="20.1" customHeight="1">
      <c r="A20" s="58"/>
      <c r="B20" s="288"/>
      <c r="C20" s="289" t="s">
        <v>208</v>
      </c>
      <c r="D20" s="439">
        <v>83.24451901565995525727069351</v>
      </c>
      <c r="E20" s="147">
        <v>83.60761322081575246132208158</v>
      </c>
      <c r="F20" s="440">
        <v>141.45476741197635569262400411</v>
      </c>
      <c r="G20" s="439">
        <v>4.3503355704697986577181208054</v>
      </c>
      <c r="H20" s="147"/>
      <c r="I20" s="440">
        <v>13.961345530192121958312893211</v>
      </c>
      <c r="J20" s="439">
        <v>0</v>
      </c>
      <c r="K20" s="147"/>
      <c r="L20" s="440">
        <v>2.7585714303532657921847069179</v>
      </c>
      <c r="M20" s="439">
        <v>87.59485458612975391498881432</v>
      </c>
      <c r="N20" s="147"/>
      <c r="O20" s="440">
        <v>158.17468437252174344312160425</v>
      </c>
      <c r="P20" s="75"/>
      <c r="Q20" s="448">
        <v>14.475971315094031976717356460</v>
      </c>
      <c r="R20" s="148">
        <v>-2.7053472389667445983925738600</v>
      </c>
      <c r="S20" s="449">
        <v>-2.011246182040768422316614800</v>
      </c>
      <c r="T20" s="448">
        <v>-36.434361924686192468619246860</v>
      </c>
      <c r="U20" s="148"/>
      <c r="V20" s="449">
        <v>24.242963731039621837573855930</v>
      </c>
      <c r="W20" s="448">
        <v>0</v>
      </c>
      <c r="X20" s="148"/>
      <c r="Y20" s="449">
        <v>18.935169826884405434676035160</v>
      </c>
      <c r="Z20" s="448">
        <v>10.096698637108769798757736030</v>
      </c>
      <c r="AA20" s="148"/>
      <c r="AB20" s="449">
        <v>0.1646435049663775546388826600</v>
      </c>
      <c r="AC20" s="75"/>
      <c r="AD20" s="448" t="s">
        <v>193</v>
      </c>
      <c r="AE20" s="148"/>
      <c r="AF20" s="148"/>
      <c r="AG20" s="449"/>
    </row>
    <row r="21" ht="20.1" customHeight="1">
      <c r="A21" s="58"/>
      <c r="B21" s="290"/>
      <c r="C21" s="291" t="s">
        <v>192</v>
      </c>
      <c r="D21" s="441">
        <v>80.08984628707512448581944144</v>
      </c>
      <c r="E21" s="149">
        <v>79.194985708452429563086974275</v>
      </c>
      <c r="F21" s="444">
        <v>117.58688861075617694473638688</v>
      </c>
      <c r="G21" s="441">
        <v>4.6479757523273435808616583676</v>
      </c>
      <c r="H21" s="149"/>
      <c r="I21" s="444">
        <v>10.204399542225192053071482947</v>
      </c>
      <c r="J21" s="441">
        <v>0</v>
      </c>
      <c r="K21" s="149"/>
      <c r="L21" s="444">
        <v>2.5553204731342151968578344662</v>
      </c>
      <c r="M21" s="441">
        <v>84.73782203940246806668109981</v>
      </c>
      <c r="N21" s="149"/>
      <c r="O21" s="444">
        <v>130.34660862611558419466570429</v>
      </c>
      <c r="P21" s="75"/>
      <c r="Q21" s="450">
        <v>19.094912787890104371229339840</v>
      </c>
      <c r="R21" s="150">
        <v>9.898978171896144720344930100</v>
      </c>
      <c r="S21" s="500">
        <v>-3.983525377291357573015517200</v>
      </c>
      <c r="T21" s="450">
        <v>-1.8784277879341864716636197400</v>
      </c>
      <c r="U21" s="150"/>
      <c r="V21" s="500">
        <v>11.666055397291056494957611880</v>
      </c>
      <c r="W21" s="450">
        <v>0</v>
      </c>
      <c r="X21" s="150"/>
      <c r="Y21" s="500">
        <v>-5.1498848289485194732971378800</v>
      </c>
      <c r="Z21" s="450">
        <v>17.714780662973455798762112720</v>
      </c>
      <c r="AA21" s="150"/>
      <c r="AB21" s="500">
        <v>-2.9420436558664337513442922600</v>
      </c>
      <c r="AC21" s="75"/>
      <c r="AD21" s="450" t="s">
        <v>193</v>
      </c>
      <c r="AE21" s="150"/>
      <c r="AF21" s="150"/>
      <c r="AG21" s="451"/>
    </row>
    <row r="22" ht="20.1" customHeight="1">
      <c r="A22" s="58"/>
      <c r="B22" s="288"/>
      <c r="C22" s="289" t="s">
        <v>194</v>
      </c>
      <c r="D22" s="439">
        <v>74.717687811214548603593851483</v>
      </c>
      <c r="E22" s="147">
        <v>75.297536409418810398802232204</v>
      </c>
      <c r="F22" s="440">
        <v>117.52478700315879294279430342</v>
      </c>
      <c r="G22" s="439">
        <v>5.0348560294436025113660965577</v>
      </c>
      <c r="H22" s="147"/>
      <c r="I22" s="440">
        <v>11.174798175000529957920363264</v>
      </c>
      <c r="J22" s="439">
        <v>0.9506386663780038969473912102</v>
      </c>
      <c r="K22" s="147"/>
      <c r="L22" s="440">
        <v>2.7374913160412194657735903079</v>
      </c>
      <c r="M22" s="439">
        <v>80.70318250703615501190733925</v>
      </c>
      <c r="N22" s="147"/>
      <c r="O22" s="440">
        <v>131.43707649420054236648825699</v>
      </c>
      <c r="P22" s="75"/>
      <c r="Q22" s="448">
        <v>-6.9518961677621823319115894600</v>
      </c>
      <c r="R22" s="148">
        <v>4.0864606884901497288082947500</v>
      </c>
      <c r="S22" s="449">
        <v>-1.7544203394401366293024083300</v>
      </c>
      <c r="T22" s="448">
        <v>-23.368920521945432977461447210</v>
      </c>
      <c r="U22" s="148"/>
      <c r="V22" s="449">
        <v>22.048227272692331213838058610</v>
      </c>
      <c r="W22" s="448">
        <v>0</v>
      </c>
      <c r="X22" s="148"/>
      <c r="Y22" s="449">
        <v>0.4964293096179357711060964600</v>
      </c>
      <c r="Z22" s="448">
        <v>-7.0992438704660888115757101500</v>
      </c>
      <c r="AA22" s="148"/>
      <c r="AB22" s="449">
        <v>-0.0505151617346608680348503200</v>
      </c>
      <c r="AC22" s="75"/>
      <c r="AD22" s="448" t="s">
        <v>193</v>
      </c>
      <c r="AE22" s="148"/>
      <c r="AF22" s="148"/>
      <c r="AG22" s="449"/>
    </row>
    <row r="23" ht="20.1" customHeight="1">
      <c r="A23" s="58"/>
      <c r="B23" s="290"/>
      <c r="C23" s="291" t="s">
        <v>197</v>
      </c>
      <c r="D23" s="441">
        <v>72.544966442953020134228187919</v>
      </c>
      <c r="E23" s="149">
        <v>70.587533989685888420065635256</v>
      </c>
      <c r="F23" s="444">
        <v>122.84229792858966848422032956</v>
      </c>
      <c r="G23" s="441">
        <v>5.7046979865771812080536912752</v>
      </c>
      <c r="H23" s="149">
        <v>3.1618126772951658000325705177</v>
      </c>
      <c r="I23" s="444">
        <v>12.566409440074314142785371401</v>
      </c>
      <c r="J23" s="441">
        <v>1.104250559284116331096196868</v>
      </c>
      <c r="K23" s="149">
        <v>1.3367554588812358135735123991</v>
      </c>
      <c r="L23" s="444">
        <v>2.4088882146928684739174188597</v>
      </c>
      <c r="M23" s="441">
        <v>79.35391498881431767337807606</v>
      </c>
      <c r="N23" s="149">
        <v>75.086102125862290033671718172</v>
      </c>
      <c r="O23" s="444">
        <v>137.81759558335685110092311982</v>
      </c>
      <c r="P23" s="75"/>
      <c r="Q23" s="450">
        <v>13.139531638149998604404499400</v>
      </c>
      <c r="R23" s="150">
        <v>-9.786613579952875055985212410</v>
      </c>
      <c r="S23" s="500">
        <v>-0.3720388859716246368404148200</v>
      </c>
      <c r="T23" s="450">
        <v>1.8248612386694884798147186800</v>
      </c>
      <c r="U23" s="150"/>
      <c r="V23" s="500">
        <v>23.829225712850415180095851710</v>
      </c>
      <c r="W23" s="450">
        <v>0</v>
      </c>
      <c r="X23" s="150"/>
      <c r="Y23" s="500">
        <v>24.365009204086801463804123970</v>
      </c>
      <c r="Z23" s="450">
        <v>13.814136604429841589686163400</v>
      </c>
      <c r="AA23" s="150"/>
      <c r="AB23" s="500">
        <v>1.7959313759636604552686148600</v>
      </c>
      <c r="AC23" s="75"/>
      <c r="AD23" s="450" t="s">
        <v>195</v>
      </c>
      <c r="AE23" s="150" t="s">
        <v>281</v>
      </c>
      <c r="AF23" s="150" t="s">
        <v>281</v>
      </c>
      <c r="AG23" s="451" t="s">
        <v>277</v>
      </c>
    </row>
    <row r="24" ht="20.1" customHeight="1">
      <c r="A24" s="59"/>
      <c r="B24" s="288"/>
      <c r="C24" s="289" t="s">
        <v>199</v>
      </c>
      <c r="D24" s="439">
        <v>76.326694089629789997835029227</v>
      </c>
      <c r="E24" s="147">
        <v>77.478131210017694296991969511</v>
      </c>
      <c r="F24" s="440">
        <v>127.20050122034361503719177057</v>
      </c>
      <c r="G24" s="439">
        <v>5.2487551418055856245940679801</v>
      </c>
      <c r="H24" s="147">
        <v>4.8574405513814817444001458822</v>
      </c>
      <c r="I24" s="440">
        <v>12.219586122956953866036415915</v>
      </c>
      <c r="J24" s="439">
        <v>1.1842390127733275600779389478</v>
      </c>
      <c r="K24" s="147">
        <v>1.3675913070284503954886363008</v>
      </c>
      <c r="L24" s="440">
        <v>2.1112480740588910525696579946</v>
      </c>
      <c r="M24" s="439">
        <v>82.75968824420870318250703616</v>
      </c>
      <c r="N24" s="147">
        <v>83.70316306842762643688075169</v>
      </c>
      <c r="O24" s="440">
        <v>141.53133541735945995579784448</v>
      </c>
      <c r="P24" s="96"/>
      <c r="Q24" s="448">
        <v>6.6764905231052262109365544300</v>
      </c>
      <c r="R24" s="148">
        <v>0.3192000065183860342239822400</v>
      </c>
      <c r="S24" s="449">
        <v>-3.3602133252962828981653118800</v>
      </c>
      <c r="T24" s="448">
        <v>-16.770228981427443441244120980</v>
      </c>
      <c r="U24" s="148"/>
      <c r="V24" s="449">
        <v>19.843738875870898167660639940</v>
      </c>
      <c r="W24" s="448">
        <v>0</v>
      </c>
      <c r="X24" s="148"/>
      <c r="Y24" s="449">
        <v>9.459772040828806551687133190</v>
      </c>
      <c r="Z24" s="448">
        <v>6.2983674297933634950516799900</v>
      </c>
      <c r="AA24" s="148"/>
      <c r="AB24" s="449">
        <v>-1.5423096407241488235975835900</v>
      </c>
      <c r="AC24" s="96"/>
      <c r="AD24" s="448" t="s">
        <v>193</v>
      </c>
      <c r="AE24" s="148" t="s">
        <v>281</v>
      </c>
      <c r="AF24" s="148" t="s">
        <v>277</v>
      </c>
      <c r="AG24" s="449" t="s">
        <v>278</v>
      </c>
    </row>
    <row r="25" ht="20.1" customHeight="1">
      <c r="A25" s="60"/>
      <c r="B25" s="290"/>
      <c r="C25" s="291" t="s">
        <v>200</v>
      </c>
      <c r="D25" s="441">
        <v>54.925055928411633109619686801</v>
      </c>
      <c r="E25" s="149">
        <v>53.473374589779653070792311299</v>
      </c>
      <c r="F25" s="444">
        <v>92.84972549019607843137254902</v>
      </c>
      <c r="G25" s="441">
        <v>4.5711409395973154362416107383</v>
      </c>
      <c r="H25" s="149">
        <v>3.2999441831213619943383113897</v>
      </c>
      <c r="I25" s="444">
        <v>11.403124376957400520566942887</v>
      </c>
      <c r="J25" s="441">
        <v>1.2684563758389261744966442953</v>
      </c>
      <c r="K25" s="149">
        <v>0.9368103071767310005380110509</v>
      </c>
      <c r="L25" s="444">
        <v>2.1192351122240226650397235417</v>
      </c>
      <c r="M25" s="441">
        <v>60.764653243847874720357941834</v>
      </c>
      <c r="N25" s="149">
        <v>57.710129080077746065668633737</v>
      </c>
      <c r="O25" s="444">
        <v>106.37208497937750161697921545</v>
      </c>
      <c r="P25" s="96"/>
      <c r="Q25" s="450">
        <v>1.5091063196411221135757550700</v>
      </c>
      <c r="R25" s="150">
        <v>-5.6701218842503212181279500100</v>
      </c>
      <c r="S25" s="500">
        <v>-1.0753667389968243298084576600</v>
      </c>
      <c r="T25" s="450">
        <v>-11.919130959565479782739891370</v>
      </c>
      <c r="U25" s="150"/>
      <c r="V25" s="500">
        <v>20.754948114897703600673359010</v>
      </c>
      <c r="W25" s="450">
        <v>0</v>
      </c>
      <c r="X25" s="150"/>
      <c r="Y25" s="500">
        <v>25.444184782431048955860770410</v>
      </c>
      <c r="Z25" s="450">
        <v>2.4729969856222860225682196300</v>
      </c>
      <c r="AA25" s="150"/>
      <c r="AB25" s="500">
        <v>1.3148202279914256060351188200</v>
      </c>
      <c r="AC25" s="96"/>
      <c r="AD25" s="450" t="s">
        <v>193</v>
      </c>
      <c r="AE25" s="150" t="s">
        <v>281</v>
      </c>
      <c r="AF25" s="150" t="s">
        <v>281</v>
      </c>
      <c r="AG25" s="451" t="s">
        <v>278</v>
      </c>
    </row>
    <row r="26" ht="20.1" customHeight="1">
      <c r="A26" s="60"/>
      <c r="B26" s="292"/>
      <c r="C26" s="293" t="s">
        <v>201</v>
      </c>
      <c r="D26" s="445">
        <v>36.924442520025979649274734791</v>
      </c>
      <c r="E26" s="446">
        <v>39.768042738532734449435143596</v>
      </c>
      <c r="F26" s="447">
        <v>68.704761191191133498936642326</v>
      </c>
      <c r="G26" s="445">
        <v>2.6393158692357653171682182291</v>
      </c>
      <c r="H26" s="446">
        <v>1.6625950046332697297784615485</v>
      </c>
      <c r="I26" s="447">
        <v>8.831362490248886870255387074</v>
      </c>
      <c r="J26" s="445">
        <v>0.6960381034856029443602511366</v>
      </c>
      <c r="K26" s="446">
        <v>0.3885405181490856073964818365</v>
      </c>
      <c r="L26" s="447">
        <v>2.0649291483447166203836071588</v>
      </c>
      <c r="M26" s="445">
        <v>40.259796492747347910803204157</v>
      </c>
      <c r="N26" s="446">
        <v>41.819178261315089786610086983</v>
      </c>
      <c r="O26" s="447">
        <v>79.60105282978473698957563656</v>
      </c>
      <c r="P26" s="455"/>
      <c r="Q26" s="452">
        <v>10.033418923626791912362421130</v>
      </c>
      <c r="R26" s="453">
        <v>-2.6772446732753615052482248800</v>
      </c>
      <c r="S26" s="454">
        <v>13.222989066913232678703688580</v>
      </c>
      <c r="T26" s="452">
        <v>-11.831923049106819989874882480</v>
      </c>
      <c r="U26" s="453"/>
      <c r="V26" s="454">
        <v>3.0123989455219781114580608600</v>
      </c>
      <c r="W26" s="452">
        <v>0</v>
      </c>
      <c r="X26" s="453"/>
      <c r="Y26" s="454">
        <v>-3.2447408974351734748459345100</v>
      </c>
      <c r="Z26" s="452">
        <v>10.146953426247860260974121740</v>
      </c>
      <c r="AA26" s="453"/>
      <c r="AB26" s="454">
        <v>11.504476555930627369967240660</v>
      </c>
      <c r="AC26" s="455"/>
      <c r="AD26" s="452" t="s">
        <v>193</v>
      </c>
      <c r="AE26" s="453" t="s">
        <v>281</v>
      </c>
      <c r="AF26" s="453" t="s">
        <v>281</v>
      </c>
      <c r="AG26" s="454" t="s">
        <v>278</v>
      </c>
    </row>
    <row r="27" ht="21" customHeight="1">
      <c r="A27" s="112"/>
      <c r="B27" s="114"/>
      <c r="C27" s="114"/>
      <c r="D27" s="151"/>
      <c r="E27" s="151"/>
      <c r="F27" s="151"/>
      <c r="G27" s="151"/>
      <c r="H27" s="151"/>
      <c r="I27" s="151"/>
      <c r="J27" s="151"/>
      <c r="K27" s="151"/>
      <c r="L27" s="151"/>
      <c r="M27" s="151"/>
      <c r="N27" s="151"/>
      <c r="O27" s="151"/>
      <c r="P27" s="152"/>
      <c r="Q27" s="151"/>
      <c r="R27" s="151"/>
      <c r="S27" s="151"/>
      <c r="T27" s="151"/>
      <c r="U27" s="151"/>
      <c r="V27" s="151"/>
      <c r="W27" s="151"/>
      <c r="X27" s="151"/>
      <c r="Y27" s="151"/>
      <c r="Z27" s="151"/>
      <c r="AA27" s="151"/>
      <c r="AB27" s="151"/>
      <c r="AC27" s="152"/>
      <c r="AD27" s="151"/>
      <c r="AE27" s="151"/>
      <c r="AF27" s="151"/>
      <c r="AG27" s="151"/>
      <c r="AH27" s="9"/>
    </row>
    <row r="28" ht="24.95" customHeight="1">
      <c r="A28" s="112"/>
      <c r="B28" s="858" t="s">
        <v>60</v>
      </c>
      <c r="C28" s="858"/>
      <c r="D28" s="858"/>
      <c r="E28" s="858"/>
      <c r="F28" s="858"/>
      <c r="G28" s="858"/>
      <c r="H28" s="858"/>
      <c r="I28" s="858"/>
      <c r="J28" s="858"/>
      <c r="K28" s="858"/>
      <c r="L28" s="858"/>
      <c r="M28" s="858"/>
      <c r="N28" s="858"/>
      <c r="O28" s="993"/>
      <c r="P28" s="503"/>
      <c r="Q28" s="847"/>
      <c r="R28" s="847"/>
      <c r="S28" s="847"/>
      <c r="T28" s="847"/>
      <c r="U28" s="847"/>
      <c r="V28" s="847"/>
      <c r="W28" s="847"/>
      <c r="X28" s="847"/>
      <c r="Y28" s="847"/>
      <c r="Z28" s="847"/>
      <c r="AA28" s="847"/>
      <c r="AB28" s="991"/>
      <c r="AC28" s="503"/>
      <c r="AD28" s="847"/>
      <c r="AE28" s="847"/>
      <c r="AF28" s="847"/>
      <c r="AG28" s="991"/>
      <c r="AH28" s="9"/>
    </row>
    <row r="29" ht="20.1" customHeight="1">
      <c r="A29" s="58"/>
      <c r="B29" s="286">
        <v>2017</v>
      </c>
      <c r="C29" s="287"/>
      <c r="D29" s="456">
        <v>61.121338604394594097637216144</v>
      </c>
      <c r="E29" s="457">
        <v>62.464598963451052925649769763</v>
      </c>
      <c r="F29" s="438">
        <v>98.62694357694328397853935591</v>
      </c>
      <c r="G29" s="456">
        <v>5.3489197388985933621402960375</v>
      </c>
      <c r="H29" s="457"/>
      <c r="I29" s="438">
        <v>9.806984846691747216760576317</v>
      </c>
      <c r="J29" s="456">
        <v>0.0000367748460053323526707732</v>
      </c>
      <c r="K29" s="457"/>
      <c r="L29" s="438">
        <v>1.955743438430327379750889938</v>
      </c>
      <c r="M29" s="456">
        <v>66.470295118139192792130182955</v>
      </c>
      <c r="N29" s="457"/>
      <c r="O29" s="438">
        <v>110.38967186206535857505082216</v>
      </c>
      <c r="P29" s="75"/>
      <c r="Q29" s="462">
        <v>-10.178315883323799400561590610</v>
      </c>
      <c r="R29" s="463">
        <v>-3.7051972597162902596114559500</v>
      </c>
      <c r="S29" s="419">
        <v>-1.7743050675192449749445211200</v>
      </c>
      <c r="T29" s="462">
        <v>-11.162211841334710807415614450</v>
      </c>
      <c r="U29" s="463"/>
      <c r="V29" s="419">
        <v>-18.088102268274213778608511240</v>
      </c>
      <c r="W29" s="462">
        <v>0.2739726027397260273974186500</v>
      </c>
      <c r="X29" s="463"/>
      <c r="Y29" s="419">
        <v>3.2793046155567457260328049400</v>
      </c>
      <c r="Z29" s="462">
        <v>-10.258291232538456041555561510</v>
      </c>
      <c r="AA29" s="463"/>
      <c r="AB29" s="419">
        <v>-3.3997635043448490781002543600</v>
      </c>
      <c r="AC29" s="75"/>
      <c r="AD29" s="462" t="s">
        <v>193</v>
      </c>
      <c r="AE29" s="463"/>
      <c r="AF29" s="463"/>
      <c r="AG29" s="464"/>
    </row>
    <row r="30" ht="20.1" customHeight="1">
      <c r="A30" s="58"/>
      <c r="B30" s="288">
        <v>2018</v>
      </c>
      <c r="C30" s="289"/>
      <c r="D30" s="439">
        <v>58.613036682908890319021789096</v>
      </c>
      <c r="E30" s="147">
        <v>63.739241777931911450205190451</v>
      </c>
      <c r="F30" s="440">
        <v>102.82450293607961311946785357</v>
      </c>
      <c r="G30" s="439">
        <v>5.2694125218350648156660843983</v>
      </c>
      <c r="H30" s="147"/>
      <c r="I30" s="440">
        <v>9.173392914250779442344761147</v>
      </c>
      <c r="J30" s="439">
        <v>0</v>
      </c>
      <c r="K30" s="147"/>
      <c r="L30" s="440">
        <v>2.0884087445352951978361440127</v>
      </c>
      <c r="M30" s="439">
        <v>63.882449204743955134687873495</v>
      </c>
      <c r="N30" s="147"/>
      <c r="O30" s="440">
        <v>114.08630459486568775964875873</v>
      </c>
      <c r="P30" s="75"/>
      <c r="Q30" s="448">
        <v>-4.1038072443415990690969301600</v>
      </c>
      <c r="R30" s="148">
        <v>2.0405843239731205336511388600</v>
      </c>
      <c r="S30" s="449">
        <v>4.2559965937316364221472631700</v>
      </c>
      <c r="T30" s="448">
        <v>-1.4864163409544827965527791200</v>
      </c>
      <c r="U30" s="148"/>
      <c r="V30" s="449">
        <v>-6.4606190622870329442634215200</v>
      </c>
      <c r="W30" s="448">
        <v>-100</v>
      </c>
      <c r="X30" s="148"/>
      <c r="Y30" s="449">
        <v>6.7833696127056682662933051600</v>
      </c>
      <c r="Z30" s="448">
        <v>-3.8932366838386970686201637800</v>
      </c>
      <c r="AA30" s="148"/>
      <c r="AB30" s="449">
        <v>3.3487124931572980435949944700</v>
      </c>
      <c r="AC30" s="75"/>
      <c r="AD30" s="448" t="s">
        <v>193</v>
      </c>
      <c r="AE30" s="148"/>
      <c r="AF30" s="148"/>
      <c r="AG30" s="449"/>
    </row>
    <row r="31" ht="20.1" customHeight="1">
      <c r="A31" s="58"/>
      <c r="B31" s="427">
        <v>2019</v>
      </c>
      <c r="C31" s="428"/>
      <c r="D31" s="459">
        <v>60.490852257056173577273145169</v>
      </c>
      <c r="E31" s="460">
        <v>63.969978652486368803344700692</v>
      </c>
      <c r="F31" s="501">
        <v>102.09726453170571049668961251</v>
      </c>
      <c r="G31" s="459">
        <v>4.1852165119058563942263491772</v>
      </c>
      <c r="H31" s="460"/>
      <c r="I31" s="501">
        <v>10.602322036026960724808208275</v>
      </c>
      <c r="J31" s="459">
        <v>0.4354509515491403879746253563</v>
      </c>
      <c r="K31" s="460"/>
      <c r="L31" s="501">
        <v>2.2090823864538778091803241962</v>
      </c>
      <c r="M31" s="459">
        <v>65.111519720511170359474119702</v>
      </c>
      <c r="N31" s="460"/>
      <c r="O31" s="501">
        <v>114.90866895418654903067814498</v>
      </c>
      <c r="P31" s="455"/>
      <c r="Q31" s="465">
        <v>3.2037507019233484018107269600</v>
      </c>
      <c r="R31" s="466">
        <v>0.3620012854221684785680488400</v>
      </c>
      <c r="S31" s="502">
        <v>-0.7072617747794872254091101500</v>
      </c>
      <c r="T31" s="465">
        <v>-20.575272963287353835094930860</v>
      </c>
      <c r="U31" s="466"/>
      <c r="V31" s="502">
        <v>15.576887800765116666864916540</v>
      </c>
      <c r="W31" s="465">
        <v>0</v>
      </c>
      <c r="X31" s="466"/>
      <c r="Y31" s="502">
        <v>5.7782578355098035651638455100</v>
      </c>
      <c r="Z31" s="465">
        <v>1.9239564717189077230260254900</v>
      </c>
      <c r="AA31" s="466"/>
      <c r="AB31" s="502">
        <v>0.7208265376297154217602809200</v>
      </c>
      <c r="AC31" s="455"/>
      <c r="AD31" s="465" t="s">
        <v>193</v>
      </c>
      <c r="AE31" s="466"/>
      <c r="AF31" s="466"/>
      <c r="AG31" s="467"/>
    </row>
    <row r="32" ht="21" customHeight="1"/>
    <row r="33" ht="24.95" customHeight="1">
      <c r="A33" s="112"/>
      <c r="B33" s="853" t="s">
        <v>44</v>
      </c>
      <c r="C33" s="853"/>
      <c r="D33" s="853"/>
      <c r="E33" s="853"/>
      <c r="F33" s="853"/>
      <c r="G33" s="853"/>
      <c r="H33" s="853"/>
      <c r="I33" s="853"/>
      <c r="J33" s="853"/>
      <c r="K33" s="853"/>
      <c r="L33" s="853"/>
      <c r="M33" s="853"/>
      <c r="N33" s="853"/>
      <c r="O33" s="992"/>
      <c r="P33" s="503"/>
      <c r="Q33" s="847"/>
      <c r="R33" s="847"/>
      <c r="S33" s="847"/>
      <c r="T33" s="847"/>
      <c r="U33" s="847"/>
      <c r="V33" s="847"/>
      <c r="W33" s="847"/>
      <c r="X33" s="847"/>
      <c r="Y33" s="847"/>
      <c r="Z33" s="847"/>
      <c r="AA33" s="847"/>
      <c r="AB33" s="991"/>
      <c r="AC33" s="503"/>
      <c r="AD33" s="847"/>
      <c r="AE33" s="847"/>
      <c r="AF33" s="847"/>
      <c r="AG33" s="991"/>
      <c r="AH33" s="9"/>
    </row>
    <row r="34" ht="20.1" customHeight="1">
      <c r="A34" s="58"/>
      <c r="B34" s="286">
        <v>2017</v>
      </c>
      <c r="C34" s="287"/>
      <c r="D34" s="456">
        <v>54.606580099212138896994455792</v>
      </c>
      <c r="E34" s="457">
        <v>57.154127682993946064942212438</v>
      </c>
      <c r="F34" s="438">
        <v>93.46857936039521717271077885</v>
      </c>
      <c r="G34" s="456">
        <v>5.135468339655675517945725124</v>
      </c>
      <c r="H34" s="457"/>
      <c r="I34" s="438">
        <v>9.21699851268934417398600484</v>
      </c>
      <c r="J34" s="456">
        <v>0</v>
      </c>
      <c r="K34" s="457"/>
      <c r="L34" s="438">
        <v>1.8301020455516748853076642197</v>
      </c>
      <c r="M34" s="456">
        <v>59.742048438867814414940180916</v>
      </c>
      <c r="N34" s="457"/>
      <c r="O34" s="438">
        <v>104.51567991863623623200444791</v>
      </c>
      <c r="P34" s="75"/>
      <c r="Q34" s="462">
        <v>-9.143796252128644792148380650</v>
      </c>
      <c r="R34" s="463">
        <v>-5.1061847798938812143757855900</v>
      </c>
      <c r="S34" s="419">
        <v>-1.6367620039608177749306678800</v>
      </c>
      <c r="T34" s="462">
        <v>-5.5694912071255147621027780400</v>
      </c>
      <c r="U34" s="463"/>
      <c r="V34" s="419">
        <v>-16.879717874932783911402680390</v>
      </c>
      <c r="W34" s="462">
        <v>-100</v>
      </c>
      <c r="X34" s="463"/>
      <c r="Y34" s="419">
        <v>12.193009158976212332217997790</v>
      </c>
      <c r="Z34" s="462">
        <v>-8.847312704036258766672120620</v>
      </c>
      <c r="AA34" s="463"/>
      <c r="AB34" s="419">
        <v>-2.9961532937701141303648165800</v>
      </c>
      <c r="AC34" s="75"/>
      <c r="AD34" s="462" t="s">
        <v>193</v>
      </c>
      <c r="AE34" s="463"/>
      <c r="AF34" s="463"/>
      <c r="AG34" s="464"/>
    </row>
    <row r="35" ht="20.1" customHeight="1">
      <c r="A35" s="58"/>
      <c r="B35" s="288">
        <v>2018</v>
      </c>
      <c r="C35" s="289"/>
      <c r="D35" s="439">
        <v>53.060621534870148818208345492</v>
      </c>
      <c r="E35" s="147">
        <v>58.277515287714792392833119305</v>
      </c>
      <c r="F35" s="440">
        <v>95.30842920311583051779782737</v>
      </c>
      <c r="G35" s="439">
        <v>4.8259410563174788444703822585</v>
      </c>
      <c r="H35" s="147"/>
      <c r="I35" s="440">
        <v>9.401665207114591042137694195</v>
      </c>
      <c r="J35" s="439">
        <v>0</v>
      </c>
      <c r="K35" s="147"/>
      <c r="L35" s="440">
        <v>1.9199060391698230354074264929</v>
      </c>
      <c r="M35" s="439">
        <v>57.88656259118762766267872775</v>
      </c>
      <c r="N35" s="147"/>
      <c r="O35" s="440">
        <v>106.63000044940024459534294806</v>
      </c>
      <c r="P35" s="75"/>
      <c r="Q35" s="448">
        <v>-2.8310847548650919715128108200</v>
      </c>
      <c r="R35" s="148">
        <v>1.9655406359304950577571752200</v>
      </c>
      <c r="S35" s="449">
        <v>1.968415327707655264486387200</v>
      </c>
      <c r="T35" s="448">
        <v>-6.0272454792107618222367430400</v>
      </c>
      <c r="U35" s="148"/>
      <c r="V35" s="449">
        <v>2.0035448000887726388197322200</v>
      </c>
      <c r="W35" s="448">
        <v>0</v>
      </c>
      <c r="X35" s="148"/>
      <c r="Y35" s="449">
        <v>4.9070484258749187029254028800</v>
      </c>
      <c r="Z35" s="448">
        <v>-3.1058289699906220693966864600</v>
      </c>
      <c r="AA35" s="148"/>
      <c r="AB35" s="449">
        <v>2.0229696945089699906051606600</v>
      </c>
      <c r="AC35" s="75"/>
      <c r="AD35" s="448" t="s">
        <v>193</v>
      </c>
      <c r="AE35" s="148"/>
      <c r="AF35" s="148"/>
      <c r="AG35" s="449"/>
    </row>
    <row r="36" ht="20.1" customHeight="1">
      <c r="A36" s="58"/>
      <c r="B36" s="427">
        <v>2019</v>
      </c>
      <c r="C36" s="428"/>
      <c r="D36" s="459">
        <v>56.071053399474759264662970528</v>
      </c>
      <c r="E36" s="460">
        <v>56.943832935852748731119672231</v>
      </c>
      <c r="F36" s="501">
        <v>96.19002876514009094624626828</v>
      </c>
      <c r="G36" s="459">
        <v>4.1485264079369711117595564634</v>
      </c>
      <c r="H36" s="460">
        <v>3.2730372579358495166270236091</v>
      </c>
      <c r="I36" s="501">
        <v>10.808667375258523486204908837</v>
      </c>
      <c r="J36" s="459">
        <v>1.0471987160782025094835132769</v>
      </c>
      <c r="K36" s="460">
        <v>0.8972216934326689794084673237</v>
      </c>
      <c r="L36" s="501">
        <v>2.0982484126237300471482753259</v>
      </c>
      <c r="M36" s="459">
        <v>61.266778523489932885906040268</v>
      </c>
      <c r="N36" s="460">
        <v>61.114091887221267227155163164</v>
      </c>
      <c r="O36" s="501">
        <v>109.09694455302234447959945245</v>
      </c>
      <c r="P36" s="455"/>
      <c r="Q36" s="465">
        <v>5.6735706773171284998384557700</v>
      </c>
      <c r="R36" s="466">
        <v>-2.2885024271842813723873521300</v>
      </c>
      <c r="S36" s="502">
        <v>0.9249964241310139099185029400</v>
      </c>
      <c r="T36" s="465">
        <v>-14.036944100129999697675121680</v>
      </c>
      <c r="U36" s="466"/>
      <c r="V36" s="502">
        <v>14.965457045622102961977630150</v>
      </c>
      <c r="W36" s="465">
        <v>0</v>
      </c>
      <c r="X36" s="466"/>
      <c r="Y36" s="502">
        <v>9.289119874377974515426045490</v>
      </c>
      <c r="Z36" s="465">
        <v>5.8393792634992167700681403700</v>
      </c>
      <c r="AA36" s="466"/>
      <c r="AB36" s="502">
        <v>2.3135553720575601457199029500</v>
      </c>
      <c r="AC36" s="455"/>
      <c r="AD36" s="465" t="s">
        <v>193</v>
      </c>
      <c r="AE36" s="466" t="s">
        <v>281</v>
      </c>
      <c r="AF36" s="466" t="s">
        <v>277</v>
      </c>
      <c r="AG36" s="467" t="s">
        <v>278</v>
      </c>
    </row>
    <row r="37" ht="21" customHeight="1"/>
    <row r="38" ht="24.95" customHeight="1">
      <c r="A38" s="112"/>
      <c r="B38" s="853" t="s">
        <v>45</v>
      </c>
      <c r="C38" s="853"/>
      <c r="D38" s="853"/>
      <c r="E38" s="853"/>
      <c r="F38" s="853"/>
      <c r="G38" s="853"/>
      <c r="H38" s="853"/>
      <c r="I38" s="853"/>
      <c r="J38" s="853"/>
      <c r="K38" s="853"/>
      <c r="L38" s="853"/>
      <c r="M38" s="853"/>
      <c r="N38" s="853"/>
      <c r="O38" s="992"/>
      <c r="P38" s="503"/>
      <c r="Q38" s="847"/>
      <c r="R38" s="847"/>
      <c r="S38" s="847"/>
      <c r="T38" s="847"/>
      <c r="U38" s="847"/>
      <c r="V38" s="847"/>
      <c r="W38" s="847"/>
      <c r="X38" s="847"/>
      <c r="Y38" s="847"/>
      <c r="Z38" s="847"/>
      <c r="AA38" s="847"/>
      <c r="AB38" s="991"/>
      <c r="AC38" s="503"/>
      <c r="AD38" s="847"/>
      <c r="AE38" s="847"/>
      <c r="AF38" s="847"/>
      <c r="AG38" s="991"/>
      <c r="AH38" s="9"/>
    </row>
    <row r="39" ht="20.1" customHeight="1">
      <c r="A39" s="58"/>
      <c r="B39" s="286">
        <v>2017</v>
      </c>
      <c r="C39" s="287"/>
      <c r="D39" s="456">
        <v>61.121338604394594097637216144</v>
      </c>
      <c r="E39" s="457">
        <v>62.464598963451052925649769763</v>
      </c>
      <c r="F39" s="438">
        <v>98.62694357694328397853935591</v>
      </c>
      <c r="G39" s="456">
        <v>5.3489197388985933621402960375</v>
      </c>
      <c r="H39" s="457"/>
      <c r="I39" s="438">
        <v>9.806984846691747216760576317</v>
      </c>
      <c r="J39" s="456">
        <v>0.0000367748460053323526707732</v>
      </c>
      <c r="K39" s="457"/>
      <c r="L39" s="438">
        <v>1.955743438430327379750889938</v>
      </c>
      <c r="M39" s="456">
        <v>66.470295118139192792130182955</v>
      </c>
      <c r="N39" s="457"/>
      <c r="O39" s="438">
        <v>110.38967186206535857505082216</v>
      </c>
      <c r="P39" s="75"/>
      <c r="Q39" s="462">
        <v>-10.178315883323799400561590610</v>
      </c>
      <c r="R39" s="463">
        <v>-3.7051972597162902596114559500</v>
      </c>
      <c r="S39" s="419">
        <v>-1.7743050675192449749445211200</v>
      </c>
      <c r="T39" s="462">
        <v>-11.162211841334710807415614450</v>
      </c>
      <c r="U39" s="463"/>
      <c r="V39" s="419">
        <v>-18.088102268274213778608511240</v>
      </c>
      <c r="W39" s="462">
        <v>0.2739726027397260273974186500</v>
      </c>
      <c r="X39" s="463"/>
      <c r="Y39" s="419">
        <v>3.2793046155567457260328049400</v>
      </c>
      <c r="Z39" s="462">
        <v>-10.258291232538456041555561510</v>
      </c>
      <c r="AA39" s="463"/>
      <c r="AB39" s="419">
        <v>-3.3997635043448490781002543600</v>
      </c>
      <c r="AC39" s="75"/>
      <c r="AD39" s="462" t="s">
        <v>193</v>
      </c>
      <c r="AE39" s="463"/>
      <c r="AF39" s="463"/>
      <c r="AG39" s="464"/>
    </row>
    <row r="40" ht="20.1" customHeight="1">
      <c r="A40" s="58"/>
      <c r="B40" s="288">
        <v>2018</v>
      </c>
      <c r="C40" s="289"/>
      <c r="D40" s="439">
        <v>58.613036682908890319021789096</v>
      </c>
      <c r="E40" s="147">
        <v>63.739241777931911450205190451</v>
      </c>
      <c r="F40" s="440">
        <v>102.82450293607961311946785357</v>
      </c>
      <c r="G40" s="439">
        <v>5.2694125218350648156660843983</v>
      </c>
      <c r="H40" s="147"/>
      <c r="I40" s="440">
        <v>9.173392914250779442344761147</v>
      </c>
      <c r="J40" s="439">
        <v>0</v>
      </c>
      <c r="K40" s="147"/>
      <c r="L40" s="440">
        <v>2.0884087445352951978361440127</v>
      </c>
      <c r="M40" s="439">
        <v>63.882449204743955134687873495</v>
      </c>
      <c r="N40" s="147"/>
      <c r="O40" s="440">
        <v>114.08630459486568775964875873</v>
      </c>
      <c r="P40" s="75"/>
      <c r="Q40" s="448">
        <v>-4.1038072443415990690969301600</v>
      </c>
      <c r="R40" s="148">
        <v>2.0405843239731205336511388600</v>
      </c>
      <c r="S40" s="449">
        <v>4.2559965937316364221472631700</v>
      </c>
      <c r="T40" s="448">
        <v>-1.4864163409544827965527791200</v>
      </c>
      <c r="U40" s="148"/>
      <c r="V40" s="449">
        <v>-6.4606190622870329442634215200</v>
      </c>
      <c r="W40" s="448">
        <v>-100</v>
      </c>
      <c r="X40" s="148"/>
      <c r="Y40" s="449">
        <v>6.7833696127056682662933051600</v>
      </c>
      <c r="Z40" s="448">
        <v>-3.8932366838386970686201637800</v>
      </c>
      <c r="AA40" s="148"/>
      <c r="AB40" s="449">
        <v>3.3487124931572980435949944700</v>
      </c>
      <c r="AC40" s="75"/>
      <c r="AD40" s="448" t="s">
        <v>193</v>
      </c>
      <c r="AE40" s="148"/>
      <c r="AF40" s="148"/>
      <c r="AG40" s="449"/>
    </row>
    <row r="41" ht="20.1" customHeight="1">
      <c r="A41" s="58"/>
      <c r="B41" s="427">
        <v>2019</v>
      </c>
      <c r="C41" s="428"/>
      <c r="D41" s="459">
        <v>60.490852257056173577273145169</v>
      </c>
      <c r="E41" s="460">
        <v>63.969978652486368803344700692</v>
      </c>
      <c r="F41" s="501">
        <v>102.09726453170571049668961251</v>
      </c>
      <c r="G41" s="459">
        <v>4.1852165119058563942263491772</v>
      </c>
      <c r="H41" s="460"/>
      <c r="I41" s="501">
        <v>10.602322036026960724808208275</v>
      </c>
      <c r="J41" s="459">
        <v>0.4354509515491403879746253563</v>
      </c>
      <c r="K41" s="460"/>
      <c r="L41" s="501">
        <v>2.2090823864538778091803241962</v>
      </c>
      <c r="M41" s="459">
        <v>65.111519720511170359474119702</v>
      </c>
      <c r="N41" s="460"/>
      <c r="O41" s="501">
        <v>114.90866895418654903067814498</v>
      </c>
      <c r="P41" s="455"/>
      <c r="Q41" s="465">
        <v>3.2037507019233484018107269600</v>
      </c>
      <c r="R41" s="466">
        <v>0.3620012854221684785680488400</v>
      </c>
      <c r="S41" s="502">
        <v>-0.7072617747794872254091101500</v>
      </c>
      <c r="T41" s="465">
        <v>-20.575272963287353835094930860</v>
      </c>
      <c r="U41" s="466"/>
      <c r="V41" s="502">
        <v>15.576887800765116666864916540</v>
      </c>
      <c r="W41" s="465">
        <v>0</v>
      </c>
      <c r="X41" s="466"/>
      <c r="Y41" s="502">
        <v>5.7782578355098035651638455100</v>
      </c>
      <c r="Z41" s="465">
        <v>1.9239564717189077230260254900</v>
      </c>
      <c r="AA41" s="466"/>
      <c r="AB41" s="502">
        <v>0.7208265376297154217602809200</v>
      </c>
      <c r="AC41" s="455"/>
      <c r="AD41" s="465" t="s">
        <v>193</v>
      </c>
      <c r="AE41" s="466"/>
      <c r="AF41" s="466"/>
      <c r="AG41" s="467"/>
    </row>
    <row r="42" ht="12.75" customHeight="1"/>
    <row r="43" ht="20.1" customHeight="1">
      <c r="B43" s="167" t="s">
        <v>107</v>
      </c>
    </row>
    <row r="44" ht="14.1" customHeight="1">
      <c r="B44" s="167"/>
      <c r="AW44" s="237"/>
    </row>
    <row r="45" ht="24" customHeight="1">
      <c r="B45" s="828" t="s">
        <v>138</v>
      </c>
      <c r="C45" s="828"/>
      <c r="D45" s="828"/>
      <c r="E45" s="828"/>
      <c r="F45" s="828"/>
      <c r="G45" s="828"/>
      <c r="H45" s="828"/>
      <c r="I45" s="828"/>
      <c r="J45" s="828"/>
      <c r="K45" s="828"/>
      <c r="L45" s="828"/>
      <c r="M45" s="828"/>
      <c r="N45" s="828"/>
      <c r="O45" s="828"/>
      <c r="P45" s="828"/>
      <c r="Q45" s="828"/>
      <c r="R45" s="828"/>
      <c r="S45" s="828"/>
      <c r="T45" s="828"/>
      <c r="U45" s="828"/>
      <c r="V45" s="828"/>
      <c r="W45" s="828"/>
      <c r="X45" s="828"/>
      <c r="Y45" s="828"/>
      <c r="Z45" s="828"/>
      <c r="AA45" s="828"/>
      <c r="AB45" s="828"/>
      <c r="AC45" s="828"/>
      <c r="AD45" s="828"/>
      <c r="AE45" s="828"/>
      <c r="AF45" s="828"/>
      <c r="AG45" s="828"/>
      <c r="AW45" s="237"/>
    </row>
    <row r="46" ht="14.1" customHeight="1">
      <c r="A46"/>
      <c r="AW46" s="237"/>
    </row>
    <row r="47">
      <c r="A47" s="237"/>
      <c r="B47" s="237"/>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row>
    <row r="48">
      <c r="A48" s="237"/>
      <c r="B48" s="237"/>
      <c r="C48" s="237"/>
      <c r="D48" s="237"/>
      <c r="E48" s="237"/>
      <c r="F48" s="237"/>
      <c r="G48" s="237"/>
      <c r="H48" s="237"/>
      <c r="I48" s="237"/>
      <c r="J48" s="237"/>
      <c r="K48" s="237"/>
      <c r="L48" s="237"/>
      <c r="M48" s="237"/>
      <c r="N48" s="237"/>
      <c r="O48" s="237"/>
      <c r="P48" s="237"/>
      <c r="Q48" s="237"/>
      <c r="R48" s="237"/>
      <c r="S48" s="237"/>
      <c r="T48" s="237"/>
      <c r="U48" s="237"/>
      <c r="V48" s="237"/>
      <c r="W48" s="237"/>
      <c r="X48" s="237"/>
      <c r="Y48" s="237"/>
      <c r="Z48" s="237"/>
      <c r="AA48" s="237"/>
      <c r="AB48" s="237"/>
      <c r="AC48" s="237"/>
      <c r="AD48" s="237"/>
      <c r="AE48" s="237"/>
      <c r="AF48" s="237"/>
      <c r="AG48" s="237"/>
      <c r="AH48" s="237"/>
    </row>
    <row r="49" s="237" customFormat="1"/>
    <row r="50" s="237" customFormat="1"/>
    <row r="51" s="237" customFormat="1"/>
    <row r="52" s="237" customFormat="1"/>
    <row r="53" s="237" customFormat="1"/>
    <row r="54" s="237" customFormat="1"/>
    <row r="55" s="237" customFormat="1"/>
    <row r="56" s="237" customFormat="1"/>
    <row r="57" s="237" customFormat="1"/>
    <row r="58" s="237" customFormat="1"/>
    <row r="59" s="237" customFormat="1"/>
    <row r="60" s="237" customFormat="1"/>
    <row r="61" s="237" customFormat="1"/>
    <row r="62" s="237" customFormat="1"/>
    <row r="63" s="237" customFormat="1"/>
    <row r="64" s="237" customFormat="1"/>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sheetData>
  <mergeCells count="24">
    <mergeCell ref="U3:AG3"/>
    <mergeCell ref="Q6:AB6"/>
    <mergeCell ref="Q28:AB28"/>
    <mergeCell ref="Q33:AB33"/>
    <mergeCell ref="AD6:AG6"/>
    <mergeCell ref="AD7:AG7"/>
    <mergeCell ref="B8:C8"/>
    <mergeCell ref="Q7:S7"/>
    <mergeCell ref="Q38:AB38"/>
    <mergeCell ref="Z7:AB7"/>
    <mergeCell ref="T7:V7"/>
    <mergeCell ref="W7:Y7"/>
    <mergeCell ref="B38:O38"/>
    <mergeCell ref="B33:O33"/>
    <mergeCell ref="B45:AG45"/>
    <mergeCell ref="AD38:AG38"/>
    <mergeCell ref="AD33:AG33"/>
    <mergeCell ref="AD28:AG28"/>
    <mergeCell ref="B28:O28"/>
    <mergeCell ref="D6:O6"/>
    <mergeCell ref="D7:F7"/>
    <mergeCell ref="G7:I7"/>
    <mergeCell ref="J7:L7"/>
    <mergeCell ref="M7:O7"/>
  </mergeCells>
  <phoneticPr fontId="0" type="noConversion"/>
  <printOptions horizontalCentered="1" verticalCentered="1"/>
  <pageMargins left="0.25" right="0.25" top="0.25" bottom="0.25" header="0" footer="0"/>
  <pageSetup scale="59" fitToWidth="1" fitToHeight="1" orientation="landscape" r:id="rId1"/>
  <headerFooter alignWithMargins="0">
    <oddHeader/>
    <oddFooter/>
  </headerFooter>
  <rowBreaks count="1" manualBreakCount="1">
    <brk id="46" max="16383" man="1"/>
  </rowBreaks>
  <colBreaks count="1" manualBreakCount="1">
    <brk id="35" max="1048575" man="1"/>
  </col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5">
    <pageSetUpPr fitToPage="1"/>
  </sheetPr>
  <dimension ref="A1:BW153"/>
  <sheetViews>
    <sheetView showGridLines="0" zoomScale="85" workbookViewId="0"/>
  </sheetViews>
  <sheetFormatPr defaultRowHeight="12.75"/>
  <cols>
    <col min="1" max="1" width="1" customWidth="1"/>
    <col min="2" max="2" width="1.28515625" style="33" customWidth="1"/>
    <col min="3" max="3" width="9" customWidth="1"/>
    <col min="4" max="4" width="40.7109375" customWidth="1"/>
    <col min="5" max="5" width="28.7109375" customWidth="1"/>
    <col min="6" max="6" width="11.7109375" customWidth="1"/>
    <col min="7" max="7" width="14.7109375" customWidth="1"/>
    <col min="8" max="44" width="2.7109375" customWidth="1"/>
    <col min="45" max="69" width="2.42578125" style="237" customWidth="1"/>
    <col min="70" max="75" width="9.140625" style="237" customWidth="1"/>
  </cols>
  <sheetData>
    <row r="1" ht="23.25" customHeight="1">
      <c r="B1" s="6" t="s">
        <v>145</v>
      </c>
      <c r="D1" s="65"/>
      <c r="E1" s="65"/>
      <c r="AS1" s="237"/>
    </row>
    <row r="2" ht="15" customHeight="1">
      <c r="B2" s="199"/>
      <c r="C2" s="4" t="s">
        <v>182</v>
      </c>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199"/>
    </row>
    <row r="3" ht="15" customHeight="1">
      <c r="B3" s="199"/>
      <c r="C3" s="4" t="s">
        <v>183</v>
      </c>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199"/>
    </row>
    <row r="4" ht="15" customHeight="1">
      <c r="B4" s="199"/>
      <c r="C4" s="4" t="s">
        <v>210</v>
      </c>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199"/>
    </row>
    <row r="5" ht="12.75" customHeight="1">
      <c r="C5" s="67"/>
      <c r="D5" s="67"/>
      <c r="E5" s="67"/>
    </row>
    <row r="6" ht="18" customHeight="1">
      <c r="B6" s="68"/>
      <c r="C6" s="68" t="s">
        <v>7</v>
      </c>
      <c r="D6" s="69"/>
      <c r="E6" s="69"/>
      <c r="F6" s="69"/>
      <c r="H6" s="1007" t="s">
        <v>212</v>
      </c>
      <c r="I6" s="1007"/>
      <c r="J6" s="1007"/>
      <c r="K6" s="1007"/>
      <c r="L6" s="1007"/>
      <c r="M6" s="1007"/>
      <c r="N6" s="1007"/>
      <c r="O6" s="1007"/>
      <c r="P6" s="1007"/>
      <c r="Q6" s="1007"/>
      <c r="R6" s="1007"/>
      <c r="S6" s="1007"/>
      <c r="T6" s="1007"/>
      <c r="U6" s="1007"/>
      <c r="Z6" s="1007" t="s">
        <v>213</v>
      </c>
      <c r="AA6" s="1007"/>
      <c r="AB6" s="1007"/>
      <c r="AC6" s="1007"/>
      <c r="AD6" s="1007"/>
      <c r="AE6" s="1007"/>
      <c r="AF6" s="1007"/>
      <c r="AG6" s="1007"/>
      <c r="AH6" s="1007"/>
      <c r="AI6" s="1007"/>
      <c r="AJ6" s="1007"/>
      <c r="AK6" s="1007"/>
      <c r="AL6" s="1007"/>
      <c r="AM6" s="1007"/>
    </row>
    <row r="7" ht="15" customHeight="1">
      <c r="D7" s="174" t="s">
        <v>215</v>
      </c>
      <c r="E7" s="71"/>
      <c r="F7" s="71"/>
      <c r="H7" s="918" t="s">
        <v>0</v>
      </c>
      <c r="I7" s="918"/>
      <c r="J7" s="918" t="s">
        <v>1</v>
      </c>
      <c r="K7" s="918"/>
      <c r="L7" s="918" t="s">
        <v>2</v>
      </c>
      <c r="M7" s="918"/>
      <c r="N7" s="918" t="s">
        <v>3</v>
      </c>
      <c r="O7" s="918"/>
      <c r="P7" s="918" t="s">
        <v>4</v>
      </c>
      <c r="Q7" s="918"/>
      <c r="R7" s="918" t="s">
        <v>5</v>
      </c>
      <c r="S7" s="918"/>
      <c r="T7" s="918" t="s">
        <v>6</v>
      </c>
      <c r="U7" s="918"/>
      <c r="Z7" s="918" t="s">
        <v>0</v>
      </c>
      <c r="AA7" s="918"/>
      <c r="AB7" s="918" t="s">
        <v>1</v>
      </c>
      <c r="AC7" s="918"/>
      <c r="AD7" s="918" t="s">
        <v>2</v>
      </c>
      <c r="AE7" s="918"/>
      <c r="AF7" s="918" t="s">
        <v>3</v>
      </c>
      <c r="AG7" s="918"/>
      <c r="AH7" s="918" t="s">
        <v>4</v>
      </c>
      <c r="AI7" s="918"/>
      <c r="AJ7" s="918" t="s">
        <v>5</v>
      </c>
      <c r="AK7" s="918"/>
      <c r="AL7" s="918" t="s">
        <v>6</v>
      </c>
      <c r="AM7" s="918"/>
    </row>
    <row r="8" ht="15" customHeight="1">
      <c r="D8" s="175" t="s">
        <v>217</v>
      </c>
      <c r="E8" s="71"/>
      <c r="F8" s="71"/>
      <c r="G8" s="71"/>
      <c r="H8" s="921">
        <v>1</v>
      </c>
      <c r="I8" s="921"/>
      <c r="J8" s="920">
        <v>2</v>
      </c>
      <c r="K8" s="920"/>
      <c r="L8" s="920">
        <v>3</v>
      </c>
      <c r="M8" s="920"/>
      <c r="N8" s="920">
        <v>4</v>
      </c>
      <c r="O8" s="920"/>
      <c r="P8" s="920">
        <v>5</v>
      </c>
      <c r="Q8" s="920"/>
      <c r="R8" s="920">
        <v>6</v>
      </c>
      <c r="S8" s="920"/>
      <c r="T8" s="920">
        <v>7</v>
      </c>
      <c r="U8" s="923"/>
      <c r="Z8" s="921"/>
      <c r="AA8" s="921"/>
      <c r="AB8" s="920"/>
      <c r="AC8" s="920"/>
      <c r="AD8" s="920"/>
      <c r="AE8" s="920"/>
      <c r="AF8" s="920"/>
      <c r="AG8" s="920"/>
      <c r="AH8" s="920"/>
      <c r="AI8" s="920"/>
      <c r="AJ8" s="920"/>
      <c r="AK8" s="920"/>
      <c r="AL8" s="920">
        <v>1</v>
      </c>
      <c r="AM8" s="923"/>
    </row>
    <row r="9" ht="15" customHeight="1">
      <c r="D9" s="175" t="s">
        <v>219</v>
      </c>
      <c r="H9" s="916">
        <v>8</v>
      </c>
      <c r="I9" s="916"/>
      <c r="J9" s="915">
        <v>9</v>
      </c>
      <c r="K9" s="915"/>
      <c r="L9" s="915">
        <v>10</v>
      </c>
      <c r="M9" s="915"/>
      <c r="N9" s="915">
        <v>11</v>
      </c>
      <c r="O9" s="915"/>
      <c r="P9" s="915">
        <v>12</v>
      </c>
      <c r="Q9" s="915"/>
      <c r="R9" s="915">
        <v>13</v>
      </c>
      <c r="S9" s="915"/>
      <c r="T9" s="915">
        <v>14</v>
      </c>
      <c r="U9" s="919"/>
      <c r="Z9" s="916">
        <v>2</v>
      </c>
      <c r="AA9" s="916"/>
      <c r="AB9" s="915">
        <v>3</v>
      </c>
      <c r="AC9" s="915"/>
      <c r="AD9" s="915">
        <v>4</v>
      </c>
      <c r="AE9" s="915"/>
      <c r="AF9" s="915">
        <v>5</v>
      </c>
      <c r="AG9" s="915"/>
      <c r="AH9" s="915">
        <v>6</v>
      </c>
      <c r="AI9" s="915"/>
      <c r="AJ9" s="915">
        <v>7</v>
      </c>
      <c r="AK9" s="915"/>
      <c r="AL9" s="915">
        <v>8</v>
      </c>
      <c r="AM9" s="919"/>
    </row>
    <row r="10" ht="15" customHeight="1">
      <c r="D10" t="s">
        <v>221</v>
      </c>
      <c r="H10" s="924">
        <v>15</v>
      </c>
      <c r="I10" s="924"/>
      <c r="J10" s="911">
        <v>16</v>
      </c>
      <c r="K10" s="911"/>
      <c r="L10" s="911">
        <v>17</v>
      </c>
      <c r="M10" s="911"/>
      <c r="N10" s="911">
        <v>18</v>
      </c>
      <c r="O10" s="911"/>
      <c r="P10" s="911">
        <v>19</v>
      </c>
      <c r="Q10" s="911"/>
      <c r="R10" s="911">
        <v>20</v>
      </c>
      <c r="S10" s="911"/>
      <c r="T10" s="911">
        <v>21</v>
      </c>
      <c r="U10" s="917"/>
      <c r="Z10" s="924">
        <v>9</v>
      </c>
      <c r="AA10" s="924"/>
      <c r="AB10" s="911">
        <v>10</v>
      </c>
      <c r="AC10" s="911"/>
      <c r="AD10" s="911">
        <v>11</v>
      </c>
      <c r="AE10" s="911"/>
      <c r="AF10" s="911">
        <v>12</v>
      </c>
      <c r="AG10" s="911"/>
      <c r="AH10" s="911">
        <v>13</v>
      </c>
      <c r="AI10" s="911"/>
      <c r="AJ10" s="911">
        <v>14</v>
      </c>
      <c r="AK10" s="911"/>
      <c r="AL10" s="911">
        <v>15</v>
      </c>
      <c r="AM10" s="917"/>
    </row>
    <row r="11" ht="15" customHeight="1">
      <c r="D11" t="s">
        <v>223</v>
      </c>
      <c r="H11" s="916">
        <v>22</v>
      </c>
      <c r="I11" s="916"/>
      <c r="J11" s="915">
        <v>23</v>
      </c>
      <c r="K11" s="915"/>
      <c r="L11" s="915">
        <v>24</v>
      </c>
      <c r="M11" s="915"/>
      <c r="N11" s="915">
        <v>25</v>
      </c>
      <c r="O11" s="915"/>
      <c r="P11" s="915">
        <v>26</v>
      </c>
      <c r="Q11" s="915"/>
      <c r="R11" s="915">
        <v>27</v>
      </c>
      <c r="S11" s="915"/>
      <c r="T11" s="915">
        <v>28</v>
      </c>
      <c r="U11" s="919"/>
      <c r="Z11" s="916">
        <v>16</v>
      </c>
      <c r="AA11" s="916"/>
      <c r="AB11" s="915">
        <v>17</v>
      </c>
      <c r="AC11" s="915"/>
      <c r="AD11" s="915">
        <v>18</v>
      </c>
      <c r="AE11" s="915"/>
      <c r="AF11" s="915">
        <v>19</v>
      </c>
      <c r="AG11" s="915"/>
      <c r="AH11" s="915">
        <v>20</v>
      </c>
      <c r="AI11" s="915"/>
      <c r="AJ11" s="915">
        <v>21</v>
      </c>
      <c r="AK11" s="915"/>
      <c r="AL11" s="915">
        <v>22</v>
      </c>
      <c r="AM11" s="919"/>
      <c r="AN11" t="s">
        <v>27</v>
      </c>
    </row>
    <row r="12" ht="15" customHeight="1">
      <c r="A12" s="68"/>
      <c r="H12" s="924">
        <v>29</v>
      </c>
      <c r="I12" s="924"/>
      <c r="J12" s="911">
        <v>30</v>
      </c>
      <c r="K12" s="911"/>
      <c r="L12" s="911">
        <v>31</v>
      </c>
      <c r="M12" s="911"/>
      <c r="N12" s="911"/>
      <c r="O12" s="911"/>
      <c r="P12" s="911"/>
      <c r="Q12" s="911"/>
      <c r="R12" s="911"/>
      <c r="S12" s="911"/>
      <c r="T12" s="911"/>
      <c r="U12" s="917"/>
      <c r="Z12" s="924">
        <v>23</v>
      </c>
      <c r="AA12" s="924"/>
      <c r="AB12" s="911">
        <v>24</v>
      </c>
      <c r="AC12" s="911"/>
      <c r="AD12" s="911">
        <v>25</v>
      </c>
      <c r="AE12" s="911"/>
      <c r="AF12" s="911">
        <v>26</v>
      </c>
      <c r="AG12" s="911"/>
      <c r="AH12" s="911">
        <v>27</v>
      </c>
      <c r="AI12" s="911"/>
      <c r="AJ12" s="911">
        <v>28</v>
      </c>
      <c r="AK12" s="911"/>
      <c r="AL12" s="911">
        <v>29</v>
      </c>
      <c r="AM12" s="917"/>
    </row>
    <row r="13" ht="15" customHeight="1">
      <c r="C13" s="72"/>
      <c r="D13" s="73"/>
      <c r="E13" s="73"/>
      <c r="F13" s="73"/>
      <c r="G13" s="73"/>
      <c r="H13" s="914" t="s">
        <v>27</v>
      </c>
      <c r="I13" s="914"/>
      <c r="J13" s="912" t="s">
        <v>27</v>
      </c>
      <c r="K13" s="912"/>
      <c r="L13" s="912" t="s">
        <v>27</v>
      </c>
      <c r="M13" s="912"/>
      <c r="N13" s="912" t="s">
        <v>27</v>
      </c>
      <c r="O13" s="912"/>
      <c r="P13" s="912" t="s">
        <v>27</v>
      </c>
      <c r="Q13" s="912"/>
      <c r="R13" s="912" t="s">
        <v>27</v>
      </c>
      <c r="S13" s="912"/>
      <c r="T13" s="912" t="s">
        <v>27</v>
      </c>
      <c r="U13" s="913"/>
      <c r="Z13" s="914" t="n">
        <v>30</v>
      </c>
      <c r="AA13" s="914"/>
      <c r="AB13" s="912" t="n">
        <v>31</v>
      </c>
      <c r="AC13" s="912"/>
      <c r="AD13" s="912" t="s">
        <v>27</v>
      </c>
      <c r="AE13" s="912"/>
      <c r="AF13" s="912" t="s">
        <v>27</v>
      </c>
      <c r="AG13" s="912"/>
      <c r="AH13" s="912" t="s">
        <v>27</v>
      </c>
      <c r="AI13" s="912"/>
      <c r="AJ13" s="912" t="s">
        <v>27</v>
      </c>
      <c r="AK13" s="912"/>
      <c r="AL13" s="912" t="s">
        <v>27</v>
      </c>
      <c r="AM13" s="913"/>
    </row>
    <row r="14" ht="15" customHeight="1">
      <c r="A14" s="68"/>
      <c r="C14" s="68" t="s">
        <v>8</v>
      </c>
      <c r="F14" s="64"/>
    </row>
    <row r="15" ht="15" customHeight="1">
      <c r="D15" s="70" t="s">
        <v>225</v>
      </c>
      <c r="F15" s="64"/>
      <c r="P15" s="235"/>
      <c r="Q15" s="235"/>
      <c r="R15" s="235"/>
      <c r="S15" s="235"/>
      <c r="T15" s="235"/>
      <c r="U15" s="235"/>
      <c r="V15" s="235"/>
      <c r="W15" s="47"/>
      <c r="X15" s="235"/>
      <c r="Y15" s="235"/>
      <c r="Z15" s="235"/>
      <c r="AA15" s="235"/>
      <c r="AB15" s="235"/>
      <c r="AC15" s="235"/>
      <c r="AD15" s="235"/>
      <c r="AE15" s="47"/>
      <c r="AF15" s="235"/>
      <c r="AG15" s="235"/>
      <c r="AH15" s="235"/>
      <c r="AI15" s="235"/>
      <c r="AJ15" s="235"/>
      <c r="AK15" s="235"/>
      <c r="AL15" s="235"/>
      <c r="AM15" s="47"/>
      <c r="AN15" s="47"/>
    </row>
    <row r="16" ht="15" customHeight="1">
      <c r="C16" s="70"/>
      <c r="D16" s="73" t="s">
        <v>217</v>
      </c>
      <c r="F16" s="64"/>
      <c r="P16" s="21"/>
      <c r="Q16" s="21"/>
      <c r="R16" s="21"/>
      <c r="S16" s="21"/>
      <c r="T16" s="21"/>
      <c r="U16" s="21"/>
      <c r="V16" s="21"/>
      <c r="W16" s="47"/>
      <c r="X16" s="21"/>
      <c r="Y16" s="21"/>
      <c r="Z16" s="21"/>
      <c r="AA16" s="21"/>
      <c r="AB16" s="21"/>
      <c r="AC16" s="21"/>
      <c r="AD16" s="21"/>
      <c r="AE16" s="47"/>
      <c r="AF16" s="21"/>
      <c r="AG16" s="21"/>
      <c r="AH16" s="21"/>
      <c r="AI16" s="21"/>
      <c r="AJ16" s="21"/>
      <c r="AK16" s="21"/>
      <c r="AL16" s="21"/>
      <c r="AM16" s="47"/>
      <c r="AN16" s="47"/>
    </row>
    <row r="17" ht="15" customHeight="1">
      <c r="C17" s="70"/>
      <c r="D17" s="73" t="s">
        <v>228</v>
      </c>
      <c r="F17" s="64"/>
      <c r="P17" s="21"/>
      <c r="Q17" s="21"/>
      <c r="R17" s="21"/>
      <c r="S17" s="21"/>
      <c r="T17" s="21"/>
      <c r="U17" s="21"/>
      <c r="V17" s="21"/>
      <c r="W17" s="47"/>
      <c r="X17" s="21"/>
      <c r="Y17" s="21"/>
      <c r="Z17" s="21"/>
      <c r="AA17" s="21"/>
      <c r="AB17" s="21"/>
      <c r="AC17" s="21"/>
      <c r="AD17" s="21"/>
      <c r="AE17" s="47"/>
      <c r="AF17" s="21"/>
      <c r="AG17" s="21"/>
      <c r="AH17" s="21"/>
      <c r="AI17" s="21"/>
      <c r="AJ17" s="21"/>
      <c r="AK17" s="21"/>
      <c r="AL17" s="21"/>
      <c r="AM17" s="47"/>
      <c r="AN17" s="47"/>
    </row>
    <row r="18" ht="15" customHeight="1">
      <c r="C18" s="70"/>
      <c r="D18" s="71" t="s">
        <v>221</v>
      </c>
      <c r="F18" s="64"/>
      <c r="P18" s="21"/>
      <c r="Q18" s="21"/>
      <c r="R18" s="21"/>
      <c r="S18" s="21"/>
      <c r="T18" s="21"/>
      <c r="U18" s="21"/>
      <c r="V18" s="21"/>
      <c r="W18" s="47"/>
      <c r="X18" s="21"/>
      <c r="Y18" s="21"/>
      <c r="Z18" s="21"/>
      <c r="AA18" s="21"/>
      <c r="AB18" s="21"/>
      <c r="AC18" s="21"/>
      <c r="AD18" s="21"/>
      <c r="AE18" s="47"/>
      <c r="AF18" s="21"/>
      <c r="AG18" s="21"/>
      <c r="AH18" s="21"/>
      <c r="AI18" s="21"/>
      <c r="AJ18" s="21"/>
      <c r="AK18" s="21"/>
      <c r="AL18" s="21"/>
      <c r="AM18" s="47"/>
      <c r="AN18" s="47"/>
    </row>
    <row r="19" ht="15" customHeight="1">
      <c r="C19" s="74"/>
      <c r="D19" s="71" t="s">
        <v>223</v>
      </c>
      <c r="F19" s="64"/>
      <c r="P19" s="21"/>
      <c r="Q19" s="21"/>
      <c r="R19" s="21"/>
      <c r="S19" s="21"/>
      <c r="T19" s="21"/>
      <c r="U19" s="21"/>
      <c r="V19" s="21"/>
      <c r="W19" s="47"/>
      <c r="X19" s="21"/>
      <c r="Y19" s="21"/>
      <c r="Z19" s="21"/>
      <c r="AA19" s="21"/>
      <c r="AB19" s="21"/>
      <c r="AC19" s="21"/>
      <c r="AD19" s="21"/>
      <c r="AE19" s="47"/>
      <c r="AF19" s="21"/>
      <c r="AG19" s="21"/>
      <c r="AH19" s="21"/>
      <c r="AI19" s="21"/>
      <c r="AJ19" s="21"/>
      <c r="AK19" s="21"/>
      <c r="AL19" s="21"/>
      <c r="AM19" s="47"/>
      <c r="AN19" s="47"/>
    </row>
    <row r="20" ht="15" customHeight="1">
      <c r="C20" s="74"/>
      <c r="D20" s="71"/>
      <c r="F20" s="64"/>
      <c r="P20" s="21"/>
      <c r="Q20" s="21"/>
      <c r="R20" s="21"/>
      <c r="S20" s="21"/>
      <c r="T20" s="21"/>
      <c r="U20" s="21"/>
      <c r="V20" s="21"/>
      <c r="W20" s="47"/>
      <c r="X20" s="21"/>
      <c r="Y20" s="21"/>
      <c r="Z20" s="21"/>
      <c r="AA20" s="21"/>
      <c r="AB20" s="21"/>
      <c r="AC20" s="21"/>
      <c r="AD20" s="21"/>
      <c r="AE20" s="47"/>
      <c r="AF20" s="21"/>
      <c r="AG20" s="21"/>
      <c r="AH20" s="21"/>
      <c r="AI20" s="21"/>
      <c r="AJ20" s="21"/>
      <c r="AK20" s="21"/>
      <c r="AL20" s="21"/>
      <c r="AM20" s="47"/>
      <c r="AN20" s="47"/>
    </row>
    <row r="21" ht="30" customHeight="1">
      <c r="R21" s="1014">
        <v>2018</v>
      </c>
      <c r="S21" s="1014"/>
      <c r="T21" s="1014"/>
      <c r="U21" s="1014"/>
      <c r="V21" s="1014"/>
      <c r="W21" s="1014"/>
      <c r="X21" s="1014"/>
      <c r="Y21" s="1014"/>
      <c r="Z21" s="1014"/>
      <c r="AA21" s="1014"/>
      <c r="AB21" s="1014"/>
      <c r="AC21" s="1014"/>
      <c r="AD21" s="1016">
        <v>2019</v>
      </c>
      <c r="AE21" s="1016"/>
      <c r="AF21" s="1016"/>
      <c r="AG21" s="1016"/>
      <c r="AH21" s="1016"/>
      <c r="AI21" s="1016"/>
      <c r="AJ21" s="1016"/>
      <c r="AK21" s="1016"/>
      <c r="AL21" s="1016"/>
      <c r="AM21" s="1016"/>
      <c r="AN21" s="1016"/>
      <c r="AO21" s="1016"/>
    </row>
    <row r="22" s="5" customFormat="1" ht="30" customHeight="1">
      <c r="B22" s="76"/>
      <c r="C22" s="77" t="s">
        <v>73</v>
      </c>
      <c r="D22" s="77" t="s">
        <v>21</v>
      </c>
      <c r="E22" s="177" t="s">
        <v>211</v>
      </c>
      <c r="F22" s="158" t="s">
        <v>62</v>
      </c>
      <c r="G22" s="158" t="s">
        <v>63</v>
      </c>
      <c r="H22" s="910" t="s">
        <v>34</v>
      </c>
      <c r="I22" s="910"/>
      <c r="J22" s="910"/>
      <c r="K22" s="910"/>
      <c r="L22" s="910" t="s">
        <v>64</v>
      </c>
      <c r="M22" s="910"/>
      <c r="N22" s="910"/>
      <c r="O22" s="910"/>
      <c r="R22" s="619" t="s">
        <v>203</v>
      </c>
      <c r="S22" s="620" t="s">
        <v>204</v>
      </c>
      <c r="T22" s="620" t="s">
        <v>205</v>
      </c>
      <c r="U22" s="620" t="s">
        <v>206</v>
      </c>
      <c r="V22" s="620" t="s">
        <v>207</v>
      </c>
      <c r="W22" s="620" t="s">
        <v>208</v>
      </c>
      <c r="X22" s="620" t="s">
        <v>192</v>
      </c>
      <c r="Y22" s="620" t="s">
        <v>194</v>
      </c>
      <c r="Z22" s="620" t="s">
        <v>197</v>
      </c>
      <c r="AA22" s="620" t="s">
        <v>199</v>
      </c>
      <c r="AB22" s="620" t="s">
        <v>200</v>
      </c>
      <c r="AC22" s="1036" t="s">
        <v>201</v>
      </c>
      <c r="AD22" s="620" t="s">
        <v>203</v>
      </c>
      <c r="AE22" s="620" t="s">
        <v>204</v>
      </c>
      <c r="AF22" s="620" t="s">
        <v>205</v>
      </c>
      <c r="AG22" s="620" t="s">
        <v>206</v>
      </c>
      <c r="AH22" s="620" t="s">
        <v>207</v>
      </c>
      <c r="AI22" s="620" t="s">
        <v>208</v>
      </c>
      <c r="AJ22" s="620" t="s">
        <v>192</v>
      </c>
      <c r="AK22" s="620" t="s">
        <v>194</v>
      </c>
      <c r="AL22" s="620" t="s">
        <v>197</v>
      </c>
      <c r="AM22" s="620" t="s">
        <v>199</v>
      </c>
      <c r="AN22" s="620" t="s">
        <v>200</v>
      </c>
      <c r="AO22" s="1036" t="s">
        <v>201</v>
      </c>
      <c r="AP22" s="78"/>
      <c r="AQ22" s="78"/>
      <c r="AR22" s="78"/>
      <c r="AS22" s="237"/>
      <c r="AT22" s="237"/>
      <c r="AU22" s="237"/>
      <c r="AV22" s="237"/>
      <c r="AW22" s="237"/>
      <c r="AX22" s="237"/>
      <c r="AY22" s="237"/>
      <c r="AZ22" s="237"/>
      <c r="BA22" s="237"/>
      <c r="BB22" s="237"/>
      <c r="BC22" s="237"/>
      <c r="BD22" s="237"/>
      <c r="BE22" s="237"/>
      <c r="BF22" s="237"/>
      <c r="BG22" s="237"/>
      <c r="BH22" s="237"/>
      <c r="BI22" s="237"/>
      <c r="BJ22" s="237"/>
      <c r="BK22" s="237"/>
      <c r="BL22" s="237"/>
      <c r="BM22" s="237"/>
      <c r="BN22" s="237"/>
      <c r="BO22" s="237"/>
      <c r="BP22" s="237"/>
      <c r="BQ22" s="237"/>
      <c r="BR22" s="237"/>
      <c r="BS22" s="237"/>
      <c r="BT22" s="237"/>
      <c r="BU22" s="237"/>
      <c r="BV22" s="237"/>
      <c r="BW22" s="237"/>
    </row>
    <row r="23" s="0" customFormat="1" ht="18" customHeight="1">
      <c r="B23" s="33"/>
      <c r="C23" s="1037">
        <v>19027</v>
      </c>
      <c r="D23" s="1037" t="s">
        <v>188</v>
      </c>
      <c r="E23" s="1037" t="s">
        <v>231</v>
      </c>
      <c r="F23" s="1037" t="s">
        <v>232</v>
      </c>
      <c r="G23" s="1037" t="s">
        <v>233</v>
      </c>
      <c r="H23" s="1038" t="s">
        <v>234</v>
      </c>
      <c r="I23" s="1038"/>
      <c r="J23" s="1038"/>
      <c r="K23" s="1038"/>
      <c r="L23" s="1038" t="s">
        <v>235</v>
      </c>
      <c r="M23" s="1038"/>
      <c r="N23" s="1038"/>
      <c r="O23" s="1038"/>
      <c r="P23" s="80"/>
      <c r="Q23" s="90"/>
      <c r="R23" s="1039" t="s">
        <v>236</v>
      </c>
      <c r="S23" s="1040" t="s">
        <v>236</v>
      </c>
      <c r="T23" s="1040" t="s">
        <v>236</v>
      </c>
      <c r="U23" s="1040" t="s">
        <v>236</v>
      </c>
      <c r="V23" s="1040" t="s">
        <v>236</v>
      </c>
      <c r="W23" s="1040" t="s">
        <v>236</v>
      </c>
      <c r="X23" s="1040" t="s">
        <v>236</v>
      </c>
      <c r="Y23" s="1040" t="s">
        <v>236</v>
      </c>
      <c r="Z23" s="1040" t="s">
        <v>236</v>
      </c>
      <c r="AA23" s="1040" t="s">
        <v>236</v>
      </c>
      <c r="AB23" s="1040" t="s">
        <v>236</v>
      </c>
      <c r="AC23" s="1040" t="s">
        <v>236</v>
      </c>
      <c r="AD23" s="1040" t="s">
        <v>236</v>
      </c>
      <c r="AE23" s="1040" t="s">
        <v>236</v>
      </c>
      <c r="AF23" s="1040" t="s">
        <v>236</v>
      </c>
      <c r="AG23" s="1040" t="s">
        <v>236</v>
      </c>
      <c r="AH23" s="1040" t="s">
        <v>236</v>
      </c>
      <c r="AI23" s="1040" t="s">
        <v>236</v>
      </c>
      <c r="AJ23" s="1040" t="s">
        <v>236</v>
      </c>
      <c r="AK23" s="1040" t="s">
        <v>236</v>
      </c>
      <c r="AL23" s="1040" t="s">
        <v>236</v>
      </c>
      <c r="AM23" s="1040" t="s">
        <v>236</v>
      </c>
      <c r="AN23" s="1040" t="s">
        <v>236</v>
      </c>
      <c r="AO23" s="1041" t="s">
        <v>236</v>
      </c>
      <c r="AP23" s="79"/>
      <c r="AQ23" s="79"/>
      <c r="AR23" s="79"/>
      <c r="AS23" s="237"/>
      <c r="AT23" s="237"/>
      <c r="AU23" s="237"/>
      <c r="AV23" s="237"/>
      <c r="AW23" s="237"/>
      <c r="AX23" s="237"/>
      <c r="AY23" s="237"/>
      <c r="AZ23" s="237"/>
      <c r="BA23" s="237"/>
      <c r="BB23" s="237"/>
      <c r="BC23" s="237"/>
      <c r="BD23" s="237"/>
      <c r="BE23" s="237"/>
      <c r="BF23" s="237"/>
      <c r="BG23" s="237"/>
      <c r="BH23" s="237"/>
      <c r="BI23" s="237"/>
      <c r="BJ23" s="237"/>
      <c r="BK23" s="237"/>
      <c r="BL23" s="237"/>
      <c r="BM23" s="237"/>
      <c r="BN23" s="237"/>
      <c r="BO23" s="237"/>
      <c r="BP23" s="237"/>
      <c r="BQ23" s="237"/>
      <c r="BR23" s="237"/>
      <c r="BS23" s="237"/>
      <c r="BT23" s="237"/>
      <c r="BU23" s="237"/>
      <c r="BV23" s="237"/>
      <c r="BW23" s="237"/>
    </row>
    <row r="24" s="0" customFormat="1" ht="18" customHeight="1">
      <c r="B24" s="33"/>
      <c r="C24" s="1042">
        <v>833</v>
      </c>
      <c r="D24" s="1042" t="s">
        <v>237</v>
      </c>
      <c r="E24" s="1042" t="s">
        <v>238</v>
      </c>
      <c r="F24" s="1042" t="s">
        <v>239</v>
      </c>
      <c r="G24" s="1042" t="s">
        <v>240</v>
      </c>
      <c r="H24" s="1043" t="s">
        <v>241</v>
      </c>
      <c r="I24" s="1043"/>
      <c r="J24" s="1043"/>
      <c r="K24" s="1043"/>
      <c r="L24" s="1043" t="s">
        <v>242</v>
      </c>
      <c r="M24" s="1043"/>
      <c r="N24" s="1043"/>
      <c r="O24" s="1043"/>
      <c r="P24" s="80"/>
      <c r="Q24" s="90"/>
      <c r="R24" s="1044" t="s">
        <v>236</v>
      </c>
      <c r="S24" s="1045" t="s">
        <v>236</v>
      </c>
      <c r="T24" s="1045" t="s">
        <v>236</v>
      </c>
      <c r="U24" s="1045" t="s">
        <v>236</v>
      </c>
      <c r="V24" s="1045" t="s">
        <v>236</v>
      </c>
      <c r="W24" s="1045" t="s">
        <v>236</v>
      </c>
      <c r="X24" s="1045" t="s">
        <v>236</v>
      </c>
      <c r="Y24" s="1045" t="s">
        <v>236</v>
      </c>
      <c r="Z24" s="1045" t="s">
        <v>236</v>
      </c>
      <c r="AA24" s="1045" t="s">
        <v>236</v>
      </c>
      <c r="AB24" s="1045" t="s">
        <v>236</v>
      </c>
      <c r="AC24" s="1045" t="s">
        <v>236</v>
      </c>
      <c r="AD24" s="1045" t="s">
        <v>236</v>
      </c>
      <c r="AE24" s="1045" t="s">
        <v>236</v>
      </c>
      <c r="AF24" s="1045" t="s">
        <v>236</v>
      </c>
      <c r="AG24" s="1045" t="s">
        <v>236</v>
      </c>
      <c r="AH24" s="1045" t="s">
        <v>236</v>
      </c>
      <c r="AI24" s="1045" t="s">
        <v>236</v>
      </c>
      <c r="AJ24" s="1045" t="s">
        <v>236</v>
      </c>
      <c r="AK24" s="1045" t="s">
        <v>236</v>
      </c>
      <c r="AL24" s="1045" t="s">
        <v>236</v>
      </c>
      <c r="AM24" s="1045" t="s">
        <v>236</v>
      </c>
      <c r="AN24" s="1045" t="s">
        <v>236</v>
      </c>
      <c r="AO24" s="1046" t="s">
        <v>236</v>
      </c>
      <c r="AP24" s="79"/>
      <c r="AQ24" s="79"/>
      <c r="AR24" s="79"/>
      <c r="AS24" s="237"/>
      <c r="AT24" s="237"/>
      <c r="AU24" s="237"/>
      <c r="AV24" s="237"/>
      <c r="AW24" s="237"/>
      <c r="AX24" s="237"/>
      <c r="AY24" s="237"/>
      <c r="AZ24" s="237"/>
      <c r="BA24" s="237"/>
      <c r="BB24" s="237"/>
      <c r="BC24" s="237"/>
      <c r="BD24" s="237"/>
      <c r="BE24" s="237"/>
      <c r="BF24" s="237"/>
      <c r="BG24" s="237"/>
      <c r="BH24" s="237"/>
      <c r="BI24" s="237"/>
      <c r="BJ24" s="237"/>
      <c r="BK24" s="237"/>
      <c r="BL24" s="237"/>
      <c r="BM24" s="237"/>
      <c r="BN24" s="237"/>
      <c r="BO24" s="237"/>
      <c r="BP24" s="237"/>
      <c r="BQ24" s="237"/>
      <c r="BR24" s="237"/>
      <c r="BS24" s="237"/>
      <c r="BT24" s="237"/>
      <c r="BU24" s="237"/>
      <c r="BV24" s="237"/>
      <c r="BW24" s="237"/>
    </row>
    <row r="25" s="0" customFormat="1" ht="18" customHeight="1">
      <c r="B25" s="33"/>
      <c r="C25" s="1037">
        <v>842</v>
      </c>
      <c r="D25" s="1037" t="s">
        <v>243</v>
      </c>
      <c r="E25" s="1037" t="s">
        <v>244</v>
      </c>
      <c r="F25" s="1037" t="s">
        <v>245</v>
      </c>
      <c r="G25" s="1037" t="s">
        <v>246</v>
      </c>
      <c r="H25" s="1038" t="s">
        <v>247</v>
      </c>
      <c r="I25" s="1038"/>
      <c r="J25" s="1038"/>
      <c r="K25" s="1038"/>
      <c r="L25" s="1038" t="s">
        <v>248</v>
      </c>
      <c r="M25" s="1038"/>
      <c r="N25" s="1038"/>
      <c r="O25" s="1038"/>
      <c r="P25" s="80"/>
      <c r="Q25" s="90"/>
      <c r="R25" s="1039" t="s">
        <v>236</v>
      </c>
      <c r="S25" s="1040" t="s">
        <v>236</v>
      </c>
      <c r="T25" s="1040" t="s">
        <v>236</v>
      </c>
      <c r="U25" s="1040" t="s">
        <v>236</v>
      </c>
      <c r="V25" s="1040" t="s">
        <v>236</v>
      </c>
      <c r="W25" s="1040" t="s">
        <v>236</v>
      </c>
      <c r="X25" s="1040" t="s">
        <v>236</v>
      </c>
      <c r="Y25" s="1040" t="s">
        <v>236</v>
      </c>
      <c r="Z25" s="1040" t="s">
        <v>236</v>
      </c>
      <c r="AA25" s="1040" t="s">
        <v>236</v>
      </c>
      <c r="AB25" s="1040" t="s">
        <v>236</v>
      </c>
      <c r="AC25" s="1040" t="s">
        <v>236</v>
      </c>
      <c r="AD25" s="1040" t="s">
        <v>236</v>
      </c>
      <c r="AE25" s="1040" t="s">
        <v>236</v>
      </c>
      <c r="AF25" s="1040" t="s">
        <v>236</v>
      </c>
      <c r="AG25" s="1040" t="s">
        <v>236</v>
      </c>
      <c r="AH25" s="1040" t="s">
        <v>236</v>
      </c>
      <c r="AI25" s="1040" t="s">
        <v>236</v>
      </c>
      <c r="AJ25" s="1040" t="s">
        <v>236</v>
      </c>
      <c r="AK25" s="1040" t="s">
        <v>236</v>
      </c>
      <c r="AL25" s="1040" t="s">
        <v>236</v>
      </c>
      <c r="AM25" s="1040" t="s">
        <v>236</v>
      </c>
      <c r="AN25" s="1040" t="s">
        <v>236</v>
      </c>
      <c r="AO25" s="1041" t="s">
        <v>236</v>
      </c>
      <c r="AP25" s="79"/>
      <c r="AQ25" s="79"/>
      <c r="AR25" s="79"/>
      <c r="AS25" s="237"/>
      <c r="AT25" s="237"/>
      <c r="AU25" s="237"/>
      <c r="AV25" s="237"/>
      <c r="AW25" s="237"/>
      <c r="AX25" s="237"/>
      <c r="AY25" s="237"/>
      <c r="AZ25" s="237"/>
      <c r="BA25" s="237"/>
      <c r="BB25" s="237"/>
      <c r="BC25" s="237"/>
      <c r="BD25" s="237"/>
      <c r="BE25" s="237"/>
      <c r="BF25" s="237"/>
      <c r="BG25" s="237"/>
      <c r="BH25" s="237"/>
      <c r="BI25" s="237"/>
      <c r="BJ25" s="237"/>
      <c r="BK25" s="237"/>
      <c r="BL25" s="237"/>
      <c r="BM25" s="237"/>
      <c r="BN25" s="237"/>
      <c r="BO25" s="237"/>
      <c r="BP25" s="237"/>
      <c r="BQ25" s="237"/>
      <c r="BR25" s="237"/>
      <c r="BS25" s="237"/>
      <c r="BT25" s="237"/>
      <c r="BU25" s="237"/>
      <c r="BV25" s="237"/>
      <c r="BW25" s="237"/>
    </row>
    <row r="26" s="0" customFormat="1" ht="18" customHeight="1">
      <c r="B26" s="33"/>
      <c r="C26" s="1042">
        <v>26163</v>
      </c>
      <c r="D26" s="1042" t="s">
        <v>249</v>
      </c>
      <c r="E26" s="1042" t="s">
        <v>231</v>
      </c>
      <c r="F26" s="1042" t="s">
        <v>250</v>
      </c>
      <c r="G26" s="1042" t="s">
        <v>251</v>
      </c>
      <c r="H26" s="1043" t="s">
        <v>241</v>
      </c>
      <c r="I26" s="1043"/>
      <c r="J26" s="1043"/>
      <c r="K26" s="1043"/>
      <c r="L26" s="1043" t="s">
        <v>252</v>
      </c>
      <c r="M26" s="1043"/>
      <c r="N26" s="1043"/>
      <c r="O26" s="1043"/>
      <c r="P26" s="80"/>
      <c r="Q26" s="90"/>
      <c r="R26" s="1044" t="s">
        <v>236</v>
      </c>
      <c r="S26" s="1045" t="s">
        <v>236</v>
      </c>
      <c r="T26" s="1045" t="s">
        <v>236</v>
      </c>
      <c r="U26" s="1045" t="s">
        <v>236</v>
      </c>
      <c r="V26" s="1045" t="s">
        <v>236</v>
      </c>
      <c r="W26" s="1045" t="s">
        <v>236</v>
      </c>
      <c r="X26" s="1045" t="s">
        <v>236</v>
      </c>
      <c r="Y26" s="1045" t="s">
        <v>236</v>
      </c>
      <c r="Z26" s="1045" t="s">
        <v>236</v>
      </c>
      <c r="AA26" s="1045" t="s">
        <v>236</v>
      </c>
      <c r="AB26" s="1045" t="s">
        <v>236</v>
      </c>
      <c r="AC26" s="1045" t="s">
        <v>236</v>
      </c>
      <c r="AD26" s="1045" t="s">
        <v>236</v>
      </c>
      <c r="AE26" s="1045" t="s">
        <v>236</v>
      </c>
      <c r="AF26" s="1045" t="s">
        <v>236</v>
      </c>
      <c r="AG26" s="1045" t="s">
        <v>236</v>
      </c>
      <c r="AH26" s="1045" t="s">
        <v>236</v>
      </c>
      <c r="AI26" s="1045" t="s">
        <v>236</v>
      </c>
      <c r="AJ26" s="1045" t="s">
        <v>236</v>
      </c>
      <c r="AK26" s="1045" t="s">
        <v>236</v>
      </c>
      <c r="AL26" s="1045" t="s">
        <v>236</v>
      </c>
      <c r="AM26" s="1045" t="s">
        <v>236</v>
      </c>
      <c r="AN26" s="1045" t="s">
        <v>236</v>
      </c>
      <c r="AO26" s="1046" t="s">
        <v>236</v>
      </c>
      <c r="AP26" s="79"/>
      <c r="AQ26" s="79"/>
      <c r="AR26" s="79"/>
      <c r="AS26" s="237"/>
      <c r="AT26" s="237"/>
      <c r="AU26" s="237"/>
      <c r="AV26" s="237"/>
      <c r="AW26" s="237"/>
      <c r="AX26" s="237"/>
      <c r="AY26" s="237"/>
      <c r="AZ26" s="237"/>
      <c r="BA26" s="237"/>
      <c r="BB26" s="237"/>
      <c r="BC26" s="237"/>
      <c r="BD26" s="237"/>
      <c r="BE26" s="237"/>
      <c r="BF26" s="237"/>
      <c r="BG26" s="237"/>
      <c r="BH26" s="237"/>
      <c r="BI26" s="237"/>
      <c r="BJ26" s="237"/>
      <c r="BK26" s="237"/>
      <c r="BL26" s="237"/>
      <c r="BM26" s="237"/>
      <c r="BN26" s="237"/>
      <c r="BO26" s="237"/>
      <c r="BP26" s="237"/>
      <c r="BQ26" s="237"/>
      <c r="BR26" s="237"/>
      <c r="BS26" s="237"/>
      <c r="BT26" s="237"/>
      <c r="BU26" s="237"/>
      <c r="BV26" s="237"/>
      <c r="BW26" s="237"/>
    </row>
    <row r="27" s="0" customFormat="1" ht="18" customHeight="1">
      <c r="B27" s="33"/>
      <c r="C27" s="1037">
        <v>34437</v>
      </c>
      <c r="D27" s="1037" t="s">
        <v>253</v>
      </c>
      <c r="E27" s="1037" t="s">
        <v>244</v>
      </c>
      <c r="F27" s="1037" t="s">
        <v>254</v>
      </c>
      <c r="G27" s="1037" t="s">
        <v>255</v>
      </c>
      <c r="H27" s="1038" t="s">
        <v>256</v>
      </c>
      <c r="I27" s="1038"/>
      <c r="J27" s="1038"/>
      <c r="K27" s="1038"/>
      <c r="L27" s="1038" t="s">
        <v>257</v>
      </c>
      <c r="M27" s="1038"/>
      <c r="N27" s="1038"/>
      <c r="O27" s="1038"/>
      <c r="P27" s="80"/>
      <c r="Q27" s="90"/>
      <c r="R27" s="1039" t="s">
        <v>236</v>
      </c>
      <c r="S27" s="1040" t="s">
        <v>236</v>
      </c>
      <c r="T27" s="1040" t="s">
        <v>236</v>
      </c>
      <c r="U27" s="1040" t="s">
        <v>236</v>
      </c>
      <c r="V27" s="1040" t="s">
        <v>236</v>
      </c>
      <c r="W27" s="1040" t="s">
        <v>236</v>
      </c>
      <c r="X27" s="1040" t="s">
        <v>236</v>
      </c>
      <c r="Y27" s="1040" t="s">
        <v>236</v>
      </c>
      <c r="Z27" s="1040" t="s">
        <v>236</v>
      </c>
      <c r="AA27" s="1040" t="s">
        <v>236</v>
      </c>
      <c r="AB27" s="1040" t="s">
        <v>236</v>
      </c>
      <c r="AC27" s="1040" t="s">
        <v>236</v>
      </c>
      <c r="AD27" s="1040" t="s">
        <v>236</v>
      </c>
      <c r="AE27" s="1040" t="s">
        <v>236</v>
      </c>
      <c r="AF27" s="1040" t="s">
        <v>236</v>
      </c>
      <c r="AG27" s="1040" t="s">
        <v>236</v>
      </c>
      <c r="AH27" s="1040" t="s">
        <v>236</v>
      </c>
      <c r="AI27" s="1040" t="s">
        <v>236</v>
      </c>
      <c r="AJ27" s="1040" t="s">
        <v>236</v>
      </c>
      <c r="AK27" s="1040" t="s">
        <v>236</v>
      </c>
      <c r="AL27" s="1040" t="s">
        <v>236</v>
      </c>
      <c r="AM27" s="1040" t="s">
        <v>236</v>
      </c>
      <c r="AN27" s="1040" t="s">
        <v>236</v>
      </c>
      <c r="AO27" s="1041" t="s">
        <v>236</v>
      </c>
      <c r="AP27" s="79"/>
      <c r="AQ27" s="79"/>
      <c r="AR27" s="79"/>
      <c r="AS27" s="237"/>
      <c r="AT27" s="237"/>
      <c r="AU27" s="237"/>
      <c r="AV27" s="237"/>
      <c r="AW27" s="237"/>
      <c r="AX27" s="237"/>
      <c r="AY27" s="237"/>
      <c r="AZ27" s="237"/>
      <c r="BA27" s="237"/>
      <c r="BB27" s="237"/>
      <c r="BC27" s="237"/>
      <c r="BD27" s="237"/>
      <c r="BE27" s="237"/>
      <c r="BF27" s="237"/>
      <c r="BG27" s="237"/>
      <c r="BH27" s="237"/>
      <c r="BI27" s="237"/>
      <c r="BJ27" s="237"/>
      <c r="BK27" s="237"/>
      <c r="BL27" s="237"/>
      <c r="BM27" s="237"/>
      <c r="BN27" s="237"/>
      <c r="BO27" s="237"/>
      <c r="BP27" s="237"/>
      <c r="BQ27" s="237"/>
      <c r="BR27" s="237"/>
      <c r="BS27" s="237"/>
      <c r="BT27" s="237"/>
      <c r="BU27" s="237"/>
      <c r="BV27" s="237"/>
      <c r="BW27" s="237"/>
    </row>
    <row r="28" s="0" customFormat="1" ht="18" customHeight="1">
      <c r="B28" s="33"/>
      <c r="C28" s="1042">
        <v>53097</v>
      </c>
      <c r="D28" s="1042" t="s">
        <v>258</v>
      </c>
      <c r="E28" s="1042" t="s">
        <v>238</v>
      </c>
      <c r="F28" s="1042" t="s">
        <v>259</v>
      </c>
      <c r="G28" s="1042" t="s">
        <v>260</v>
      </c>
      <c r="H28" s="1043" t="s">
        <v>261</v>
      </c>
      <c r="I28" s="1043"/>
      <c r="J28" s="1043"/>
      <c r="K28" s="1043"/>
      <c r="L28" s="1043" t="s">
        <v>262</v>
      </c>
      <c r="M28" s="1043"/>
      <c r="N28" s="1043"/>
      <c r="O28" s="1043"/>
      <c r="P28" s="80"/>
      <c r="Q28" s="90"/>
      <c r="R28" s="1044" t="s">
        <v>236</v>
      </c>
      <c r="S28" s="1045" t="s">
        <v>236</v>
      </c>
      <c r="T28" s="1045" t="s">
        <v>236</v>
      </c>
      <c r="U28" s="1045" t="s">
        <v>236</v>
      </c>
      <c r="V28" s="1045" t="s">
        <v>236</v>
      </c>
      <c r="W28" s="1045" t="s">
        <v>236</v>
      </c>
      <c r="X28" s="1045" t="s">
        <v>236</v>
      </c>
      <c r="Y28" s="1045" t="s">
        <v>236</v>
      </c>
      <c r="Z28" s="1045" t="s">
        <v>236</v>
      </c>
      <c r="AA28" s="1045" t="s">
        <v>236</v>
      </c>
      <c r="AB28" s="1045" t="s">
        <v>236</v>
      </c>
      <c r="AC28" s="1045" t="s">
        <v>236</v>
      </c>
      <c r="AD28" s="1045" t="s">
        <v>236</v>
      </c>
      <c r="AE28" s="1045" t="s">
        <v>236</v>
      </c>
      <c r="AF28" s="1045" t="s">
        <v>236</v>
      </c>
      <c r="AG28" s="1045" t="s">
        <v>236</v>
      </c>
      <c r="AH28" s="1045" t="s">
        <v>236</v>
      </c>
      <c r="AI28" s="1045" t="s">
        <v>236</v>
      </c>
      <c r="AJ28" s="1045" t="s">
        <v>236</v>
      </c>
      <c r="AK28" s="1045" t="s">
        <v>236</v>
      </c>
      <c r="AL28" s="1045" t="s">
        <v>236</v>
      </c>
      <c r="AM28" s="1045" t="s">
        <v>236</v>
      </c>
      <c r="AN28" s="1045" t="s">
        <v>236</v>
      </c>
      <c r="AO28" s="1046" t="s">
        <v>236</v>
      </c>
      <c r="AP28" s="79"/>
      <c r="AQ28" s="79"/>
      <c r="AR28" s="79"/>
      <c r="AS28" s="237"/>
      <c r="AT28" s="237"/>
      <c r="AU28" s="237"/>
      <c r="AV28" s="237"/>
      <c r="AW28" s="237"/>
      <c r="AX28" s="237"/>
      <c r="AY28" s="237"/>
      <c r="AZ28" s="237"/>
      <c r="BA28" s="237"/>
      <c r="BB28" s="237"/>
      <c r="BC28" s="237"/>
      <c r="BD28" s="237"/>
      <c r="BE28" s="237"/>
      <c r="BF28" s="237"/>
      <c r="BG28" s="237"/>
      <c r="BH28" s="237"/>
      <c r="BI28" s="237"/>
      <c r="BJ28" s="237"/>
      <c r="BK28" s="237"/>
      <c r="BL28" s="237"/>
      <c r="BM28" s="237"/>
      <c r="BN28" s="237"/>
      <c r="BO28" s="237"/>
      <c r="BP28" s="237"/>
      <c r="BQ28" s="237"/>
      <c r="BR28" s="237"/>
      <c r="BS28" s="237"/>
      <c r="BT28" s="237"/>
      <c r="BU28" s="237"/>
      <c r="BV28" s="237"/>
      <c r="BW28" s="237"/>
    </row>
    <row r="29" s="0" customFormat="1" ht="18" customHeight="1">
      <c r="B29" s="33"/>
      <c r="C29" s="181"/>
      <c r="D29" s="183"/>
      <c r="E29" s="183"/>
      <c r="F29" s="201"/>
      <c r="G29" s="181"/>
      <c r="H29" s="1038">
        <v>858</v>
      </c>
      <c r="I29" s="1038"/>
      <c r="J29" s="1038"/>
      <c r="K29" s="1038"/>
      <c r="L29" s="908"/>
      <c r="M29" s="908"/>
      <c r="N29" s="908"/>
      <c r="O29" s="908"/>
      <c r="P29" s="80"/>
      <c r="Q29" s="90"/>
      <c r="R29" s="182"/>
      <c r="S29" s="182"/>
      <c r="T29" s="182"/>
      <c r="U29" s="182"/>
      <c r="V29" s="182"/>
      <c r="W29" s="182"/>
      <c r="X29" s="182"/>
      <c r="Y29" s="182"/>
      <c r="Z29" s="182"/>
      <c r="AA29" s="182"/>
      <c r="AB29" s="182"/>
      <c r="AC29" s="182"/>
      <c r="AD29" s="182"/>
      <c r="AE29" s="182"/>
      <c r="AF29" s="182"/>
      <c r="AG29" s="182"/>
      <c r="AH29" s="182"/>
      <c r="AI29" s="182"/>
      <c r="AJ29" s="182"/>
      <c r="AK29" s="182"/>
      <c r="AL29" s="182"/>
      <c r="AM29" s="182"/>
      <c r="AN29" s="182"/>
      <c r="AO29" s="182"/>
      <c r="AP29" s="79"/>
      <c r="AQ29" s="79"/>
      <c r="AR29" s="79"/>
      <c r="AS29" s="237"/>
      <c r="AT29" s="237"/>
      <c r="AU29" s="237"/>
      <c r="AV29" s="237"/>
      <c r="AW29" s="237"/>
      <c r="AX29" s="237"/>
      <c r="AY29" s="237"/>
      <c r="AZ29" s="237"/>
      <c r="BA29" s="237"/>
      <c r="BB29" s="237"/>
      <c r="BC29" s="237"/>
      <c r="BD29" s="237"/>
      <c r="BE29" s="237"/>
      <c r="BF29" s="237"/>
      <c r="BG29" s="237"/>
      <c r="BH29" s="237"/>
      <c r="BI29" s="237"/>
      <c r="BJ29" s="237"/>
      <c r="BK29" s="237"/>
      <c r="BL29" s="237"/>
      <c r="BM29" s="237"/>
      <c r="BN29" s="237"/>
      <c r="BO29" s="237"/>
      <c r="BP29" s="237"/>
      <c r="BQ29" s="237"/>
      <c r="BR29" s="237"/>
      <c r="BS29" s="237"/>
      <c r="BT29" s="237"/>
      <c r="BU29" s="237"/>
      <c r="BV29" s="237"/>
      <c r="BW29" s="237"/>
    </row>
    <row r="30" s="0" customFormat="1" ht="18" customHeight="1">
      <c r="B30" s="33"/>
      <c r="C30" s="181"/>
      <c r="D30" s="183"/>
      <c r="E30" s="183"/>
      <c r="F30" s="201"/>
      <c r="G30" s="181"/>
      <c r="H30" s="181"/>
      <c r="I30" s="181"/>
      <c r="J30" s="181"/>
      <c r="K30" s="181"/>
      <c r="L30" s="908"/>
      <c r="M30" s="908"/>
      <c r="N30" s="908"/>
      <c r="O30" s="908"/>
      <c r="P30" s="80"/>
      <c r="Q30" s="90"/>
      <c r="R30" s="182"/>
      <c r="S30" s="182"/>
      <c r="T30" s="182"/>
      <c r="U30" s="182"/>
      <c r="V30" s="182"/>
      <c r="W30" s="182"/>
      <c r="X30" s="1047" t="s">
        <v>263</v>
      </c>
      <c r="Y30" s="182"/>
      <c r="Z30" s="182"/>
      <c r="AA30" s="182"/>
      <c r="AB30" s="182"/>
      <c r="AC30" s="182"/>
      <c r="AD30" s="182"/>
      <c r="AE30" s="182"/>
      <c r="AF30" s="182"/>
      <c r="AG30" s="182"/>
      <c r="AH30" s="182"/>
      <c r="AI30" s="182"/>
      <c r="AJ30" s="182"/>
      <c r="AK30" s="182"/>
      <c r="AL30" s="182"/>
      <c r="AM30" s="182"/>
      <c r="AN30" s="182"/>
      <c r="AO30" s="182"/>
      <c r="AP30" s="79"/>
      <c r="AQ30" s="79"/>
      <c r="AR30" s="79"/>
      <c r="AS30" s="237"/>
      <c r="AT30" s="237"/>
      <c r="AU30" s="237"/>
      <c r="AV30" s="237"/>
      <c r="AW30" s="237"/>
      <c r="AX30" s="237"/>
      <c r="AY30" s="237"/>
      <c r="AZ30" s="237"/>
      <c r="BA30" s="237"/>
      <c r="BB30" s="237"/>
      <c r="BC30" s="237"/>
      <c r="BD30" s="237"/>
      <c r="BE30" s="237"/>
      <c r="BF30" s="237"/>
      <c r="BG30" s="237"/>
      <c r="BH30" s="237"/>
      <c r="BI30" s="237"/>
      <c r="BJ30" s="237"/>
      <c r="BK30" s="237"/>
      <c r="BL30" s="237"/>
      <c r="BM30" s="237"/>
      <c r="BN30" s="237"/>
      <c r="BO30" s="237"/>
      <c r="BP30" s="237"/>
      <c r="BQ30" s="237"/>
      <c r="BR30" s="237"/>
      <c r="BS30" s="237"/>
      <c r="BT30" s="237"/>
      <c r="BU30" s="237"/>
      <c r="BV30" s="237"/>
      <c r="BW30" s="237"/>
    </row>
    <row r="31" s="0" customFormat="1" ht="18" customHeight="1">
      <c r="B31" s="33"/>
      <c r="C31" s="181"/>
      <c r="D31" s="183"/>
      <c r="E31" s="183"/>
      <c r="F31" s="201"/>
      <c r="G31" s="181"/>
      <c r="H31" s="181"/>
      <c r="I31" s="181"/>
      <c r="J31" s="181"/>
      <c r="K31" s="181"/>
      <c r="L31" s="908"/>
      <c r="M31" s="908"/>
      <c r="N31" s="908"/>
      <c r="O31" s="908"/>
      <c r="P31" s="80"/>
      <c r="Q31" s="90"/>
      <c r="R31" s="182"/>
      <c r="S31" s="182"/>
      <c r="T31" s="182"/>
      <c r="U31" s="182"/>
      <c r="V31" s="182"/>
      <c r="W31" s="182"/>
      <c r="X31" s="182"/>
      <c r="Y31" s="182"/>
      <c r="Z31" s="182"/>
      <c r="AA31" s="1048" t="s">
        <v>264</v>
      </c>
      <c r="AB31" s="1047" t="s">
        <v>265</v>
      </c>
      <c r="AC31" s="182"/>
      <c r="AD31" s="182"/>
      <c r="AE31" s="182"/>
      <c r="AF31" s="182"/>
      <c r="AG31" s="182"/>
      <c r="AH31" s="182"/>
      <c r="AI31" s="182"/>
      <c r="AJ31" s="182"/>
      <c r="AK31" s="182"/>
      <c r="AL31" s="182"/>
      <c r="AM31" s="182"/>
      <c r="AN31" s="182"/>
      <c r="AO31" s="182"/>
      <c r="AP31" s="48"/>
      <c r="AQ31" s="48"/>
      <c r="AR31" s="48"/>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row>
    <row r="32" s="0" customFormat="1" ht="18" customHeight="1">
      <c r="B32" s="33"/>
      <c r="C32" s="181"/>
      <c r="D32" s="183"/>
      <c r="E32" s="183"/>
      <c r="F32" s="201"/>
      <c r="G32" s="181"/>
      <c r="H32" s="181"/>
      <c r="I32" s="181"/>
      <c r="J32" s="181"/>
      <c r="K32" s="181"/>
      <c r="L32" s="908"/>
      <c r="M32" s="908"/>
      <c r="N32" s="908"/>
      <c r="O32" s="908"/>
      <c r="P32" s="80"/>
      <c r="Q32" s="90"/>
      <c r="R32" s="182"/>
      <c r="S32" s="182"/>
      <c r="T32" s="182"/>
      <c r="U32" s="182"/>
      <c r="V32" s="182"/>
      <c r="W32" s="182"/>
      <c r="X32" s="182"/>
      <c r="Y32" s="182"/>
      <c r="Z32" s="182"/>
      <c r="AA32" s="1048" t="s">
        <v>236</v>
      </c>
      <c r="AB32" s="1047" t="s">
        <v>266</v>
      </c>
      <c r="AC32" s="182"/>
      <c r="AD32" s="182"/>
      <c r="AE32" s="182"/>
      <c r="AF32" s="182"/>
      <c r="AG32" s="182"/>
      <c r="AH32" s="182"/>
      <c r="AI32" s="182"/>
      <c r="AJ32" s="182"/>
      <c r="AK32" s="182"/>
      <c r="AL32" s="182"/>
      <c r="AM32" s="182"/>
      <c r="AN32" s="182"/>
      <c r="AO32" s="182"/>
      <c r="AP32" s="79"/>
      <c r="AQ32" s="79"/>
      <c r="AR32" s="79"/>
      <c r="AS32" s="237"/>
      <c r="AT32" s="237"/>
      <c r="AU32" s="237"/>
      <c r="AV32" s="237"/>
      <c r="AW32" s="237"/>
      <c r="AX32" s="237"/>
      <c r="AY32" s="237"/>
      <c r="AZ32" s="237"/>
      <c r="BA32" s="237"/>
      <c r="BB32" s="237"/>
      <c r="BC32" s="237"/>
      <c r="BD32" s="237"/>
      <c r="BE32" s="237"/>
      <c r="BF32" s="237"/>
      <c r="BG32" s="237"/>
      <c r="BH32" s="237"/>
      <c r="BI32" s="237"/>
      <c r="BJ32" s="237"/>
      <c r="BK32" s="237"/>
      <c r="BL32" s="237"/>
      <c r="BM32" s="237"/>
      <c r="BN32" s="237"/>
      <c r="BO32" s="237"/>
      <c r="BP32" s="237"/>
      <c r="BQ32" s="237"/>
      <c r="BR32" s="237"/>
      <c r="BS32" s="237"/>
      <c r="BT32" s="237"/>
      <c r="BU32" s="237"/>
      <c r="BV32" s="237"/>
      <c r="BW32" s="237"/>
    </row>
    <row r="33" s="0" customFormat="1" ht="18" customHeight="1">
      <c r="B33" s="33"/>
      <c r="C33" s="181"/>
      <c r="D33" s="183"/>
      <c r="E33" s="183"/>
      <c r="F33" s="201"/>
      <c r="G33" s="181"/>
      <c r="H33" s="181"/>
      <c r="I33" s="181"/>
      <c r="J33" s="181"/>
      <c r="K33" s="181"/>
      <c r="L33" s="908"/>
      <c r="M33" s="908"/>
      <c r="N33" s="908"/>
      <c r="O33" s="908"/>
      <c r="P33" s="80"/>
      <c r="Q33" s="90"/>
      <c r="R33" s="182"/>
      <c r="S33" s="182"/>
      <c r="T33" s="182"/>
      <c r="U33" s="182"/>
      <c r="V33" s="182"/>
      <c r="W33" s="182"/>
      <c r="X33" s="182"/>
      <c r="Y33" s="182"/>
      <c r="Z33" s="182"/>
      <c r="AA33" s="182"/>
      <c r="AB33" s="182"/>
      <c r="AC33" s="182"/>
      <c r="AD33" s="182"/>
      <c r="AE33" s="182"/>
      <c r="AF33" s="182"/>
      <c r="AG33" s="182"/>
      <c r="AH33" s="182"/>
      <c r="AI33" s="182"/>
      <c r="AJ33" s="182"/>
      <c r="AK33" s="182"/>
      <c r="AL33" s="182"/>
      <c r="AM33" s="182"/>
      <c r="AN33" s="182"/>
      <c r="AO33" s="182"/>
      <c r="AP33" s="79"/>
      <c r="AQ33" s="79"/>
      <c r="AR33" s="79"/>
      <c r="AS33" s="237"/>
      <c r="AT33" s="237"/>
      <c r="AU33" s="237"/>
      <c r="AV33" s="237"/>
      <c r="AW33" s="237"/>
      <c r="AX33" s="237"/>
      <c r="AY33" s="237"/>
      <c r="AZ33" s="237"/>
      <c r="BA33" s="237"/>
      <c r="BB33" s="237"/>
      <c r="BC33" s="237"/>
      <c r="BD33" s="237"/>
      <c r="BE33" s="237"/>
      <c r="BF33" s="237"/>
      <c r="BG33" s="237"/>
      <c r="BH33" s="237"/>
      <c r="BI33" s="237"/>
      <c r="BJ33" s="237"/>
      <c r="BK33" s="237"/>
      <c r="BL33" s="237"/>
      <c r="BM33" s="237"/>
      <c r="BN33" s="237"/>
      <c r="BO33" s="237"/>
      <c r="BP33" s="237"/>
      <c r="BQ33" s="237"/>
      <c r="BR33" s="237"/>
      <c r="BS33" s="237"/>
      <c r="BT33" s="237"/>
      <c r="BU33" s="237"/>
      <c r="BV33" s="237"/>
      <c r="BW33" s="237"/>
    </row>
    <row r="34" s="0" customFormat="1" ht="18" customHeight="1">
      <c r="B34" s="33"/>
      <c r="C34" s="181"/>
      <c r="D34" s="183"/>
      <c r="E34" s="183"/>
      <c r="F34" s="201"/>
      <c r="G34" s="181"/>
      <c r="H34" s="181"/>
      <c r="I34" s="181"/>
      <c r="J34" s="181"/>
      <c r="K34" s="181"/>
      <c r="L34" s="908"/>
      <c r="M34" s="908"/>
      <c r="N34" s="908"/>
      <c r="O34" s="908"/>
      <c r="P34" s="80"/>
      <c r="Q34" s="90"/>
      <c r="R34" s="182"/>
      <c r="S34" s="182"/>
      <c r="T34" s="182"/>
      <c r="U34" s="182"/>
      <c r="V34" s="182"/>
      <c r="W34" s="182"/>
      <c r="X34" s="182"/>
      <c r="Y34" s="182"/>
      <c r="Z34" s="182"/>
      <c r="AA34" s="182"/>
      <c r="AB34" s="182"/>
      <c r="AC34" s="182"/>
      <c r="AD34" s="182"/>
      <c r="AE34" s="182"/>
      <c r="AF34" s="182"/>
      <c r="AG34" s="182"/>
      <c r="AH34" s="182"/>
      <c r="AI34" s="182"/>
      <c r="AJ34" s="182"/>
      <c r="AK34" s="182"/>
      <c r="AL34" s="182"/>
      <c r="AM34" s="182"/>
      <c r="AN34" s="182"/>
      <c r="AO34" s="182"/>
      <c r="AP34" s="48"/>
      <c r="AQ34" s="48"/>
      <c r="AR34" s="48"/>
      <c r="AS34" s="237"/>
      <c r="AT34" s="237"/>
      <c r="AU34" s="237"/>
      <c r="AV34" s="237"/>
      <c r="AW34" s="237"/>
      <c r="AX34" s="237"/>
      <c r="AY34" s="237"/>
      <c r="AZ34" s="237"/>
      <c r="BA34" s="237"/>
      <c r="BB34" s="237"/>
      <c r="BC34" s="237"/>
      <c r="BD34" s="237"/>
      <c r="BE34" s="237"/>
      <c r="BF34" s="237"/>
      <c r="BG34" s="237"/>
      <c r="BH34" s="237"/>
      <c r="BI34" s="237"/>
      <c r="BJ34" s="237"/>
      <c r="BK34" s="237"/>
      <c r="BL34" s="237"/>
      <c r="BM34" s="237"/>
      <c r="BN34" s="237"/>
      <c r="BO34" s="237"/>
      <c r="BP34" s="237"/>
      <c r="BQ34" s="237"/>
      <c r="BR34" s="237"/>
      <c r="BS34" s="237"/>
      <c r="BT34" s="237"/>
      <c r="BU34" s="237"/>
      <c r="BV34" s="237"/>
      <c r="BW34" s="237"/>
    </row>
    <row r="35" s="0" customFormat="1" ht="18" customHeight="1">
      <c r="B35" s="33"/>
      <c r="C35" s="181"/>
      <c r="D35" s="183"/>
      <c r="E35" s="183"/>
      <c r="F35" s="201"/>
      <c r="G35" s="181"/>
      <c r="H35" s="181"/>
      <c r="I35" s="181"/>
      <c r="J35" s="181"/>
      <c r="K35" s="181"/>
      <c r="L35" s="908"/>
      <c r="M35" s="908"/>
      <c r="N35" s="908"/>
      <c r="O35" s="908"/>
      <c r="P35" s="80"/>
      <c r="Q35" s="90"/>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79"/>
      <c r="AQ35" s="79"/>
      <c r="AR35" s="79"/>
      <c r="AS35" s="237"/>
      <c r="AT35" s="237"/>
      <c r="AU35" s="237"/>
      <c r="AV35" s="237"/>
      <c r="AW35" s="237"/>
      <c r="AX35" s="237"/>
      <c r="AY35" s="237"/>
      <c r="AZ35" s="237"/>
      <c r="BA35" s="237"/>
      <c r="BB35" s="237"/>
      <c r="BC35" s="237"/>
      <c r="BD35" s="237"/>
      <c r="BE35" s="237"/>
      <c r="BF35" s="237"/>
      <c r="BG35" s="237"/>
      <c r="BH35" s="237"/>
      <c r="BI35" s="237"/>
      <c r="BJ35" s="237"/>
      <c r="BK35" s="237"/>
      <c r="BL35" s="237"/>
      <c r="BM35" s="237"/>
      <c r="BN35" s="237"/>
      <c r="BO35" s="237"/>
      <c r="BP35" s="237"/>
      <c r="BQ35" s="237"/>
      <c r="BR35" s="237"/>
      <c r="BS35" s="237"/>
      <c r="BT35" s="237"/>
      <c r="BU35" s="237"/>
      <c r="BV35" s="237"/>
      <c r="BW35" s="237"/>
    </row>
    <row r="36" s="0" customFormat="1" ht="18" customHeight="1">
      <c r="B36" s="33"/>
      <c r="C36" s="181"/>
      <c r="D36" s="183"/>
      <c r="E36" s="183"/>
      <c r="F36" s="201"/>
      <c r="G36" s="181"/>
      <c r="H36" s="181"/>
      <c r="I36" s="181"/>
      <c r="J36" s="181"/>
      <c r="K36" s="181"/>
      <c r="L36" s="908"/>
      <c r="M36" s="908"/>
      <c r="N36" s="908"/>
      <c r="O36" s="908"/>
      <c r="P36" s="80"/>
      <c r="Q36" s="90"/>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79"/>
      <c r="AQ36" s="79"/>
      <c r="AR36" s="79"/>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row>
    <row r="37" s="0" customFormat="1" ht="18" customHeight="1">
      <c r="B37" s="33"/>
      <c r="C37" s="181"/>
      <c r="D37" s="183"/>
      <c r="E37" s="183"/>
      <c r="F37" s="201"/>
      <c r="G37" s="181"/>
      <c r="H37" s="181"/>
      <c r="I37" s="181"/>
      <c r="J37" s="181"/>
      <c r="K37" s="181"/>
      <c r="L37" s="908"/>
      <c r="M37" s="908"/>
      <c r="N37" s="908"/>
      <c r="O37" s="908"/>
      <c r="P37" s="80"/>
      <c r="Q37" s="90"/>
      <c r="R37" s="182"/>
      <c r="S37" s="182"/>
      <c r="T37" s="182"/>
      <c r="U37" s="182"/>
      <c r="V37" s="182"/>
      <c r="W37" s="182"/>
      <c r="X37" s="182"/>
      <c r="Y37" s="182"/>
      <c r="Z37" s="182"/>
      <c r="AA37" s="182"/>
      <c r="AB37" s="182"/>
      <c r="AC37" s="182"/>
      <c r="AD37" s="182"/>
      <c r="AE37" s="182"/>
      <c r="AF37" s="182"/>
      <c r="AG37" s="182"/>
      <c r="AH37" s="182"/>
      <c r="AI37" s="182"/>
      <c r="AJ37" s="182"/>
      <c r="AK37" s="182"/>
      <c r="AL37" s="182"/>
      <c r="AM37" s="182"/>
      <c r="AN37" s="182"/>
      <c r="AO37" s="182"/>
      <c r="AP37" s="79"/>
      <c r="AQ37" s="79"/>
      <c r="AR37" s="79"/>
      <c r="AS37" s="237"/>
      <c r="AT37" s="237"/>
      <c r="AU37" s="237"/>
      <c r="AV37" s="237"/>
      <c r="AW37" s="237"/>
      <c r="AX37" s="237"/>
      <c r="AY37" s="237"/>
      <c r="AZ37" s="237"/>
      <c r="BA37" s="237"/>
      <c r="BB37" s="237"/>
      <c r="BC37" s="237"/>
      <c r="BD37" s="237"/>
      <c r="BE37" s="237"/>
      <c r="BF37" s="237"/>
      <c r="BG37" s="237"/>
      <c r="BH37" s="237"/>
      <c r="BI37" s="237"/>
      <c r="BJ37" s="237"/>
      <c r="BK37" s="237"/>
      <c r="BL37" s="237"/>
      <c r="BM37" s="237"/>
      <c r="BN37" s="237"/>
      <c r="BO37" s="237"/>
      <c r="BP37" s="237"/>
      <c r="BQ37" s="237"/>
      <c r="BR37" s="237"/>
      <c r="BS37" s="237"/>
      <c r="BT37" s="237"/>
      <c r="BU37" s="237"/>
      <c r="BV37" s="237"/>
      <c r="BW37" s="237"/>
    </row>
    <row r="38" s="0" customFormat="1" ht="18" customHeight="1">
      <c r="B38" s="33"/>
      <c r="C38" s="181"/>
      <c r="D38" s="183"/>
      <c r="E38" s="183"/>
      <c r="F38" s="201"/>
      <c r="G38" s="181"/>
      <c r="H38" s="181"/>
      <c r="I38" s="181"/>
      <c r="J38" s="181"/>
      <c r="K38" s="181"/>
      <c r="L38" s="908"/>
      <c r="M38" s="908"/>
      <c r="N38" s="908"/>
      <c r="O38" s="908"/>
      <c r="P38" s="80"/>
      <c r="Q38" s="90"/>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79"/>
      <c r="AQ38" s="79"/>
      <c r="AR38" s="79"/>
      <c r="AS38" s="237"/>
      <c r="AT38" s="237"/>
      <c r="AU38" s="237"/>
      <c r="AV38" s="237"/>
      <c r="AW38" s="237"/>
      <c r="AX38" s="237"/>
      <c r="AY38" s="237"/>
      <c r="AZ38" s="237"/>
      <c r="BA38" s="237"/>
      <c r="BB38" s="237"/>
      <c r="BC38" s="237"/>
      <c r="BD38" s="237"/>
      <c r="BE38" s="237"/>
      <c r="BF38" s="237"/>
      <c r="BG38" s="237"/>
      <c r="BH38" s="237"/>
      <c r="BI38" s="237"/>
      <c r="BJ38" s="237"/>
      <c r="BK38" s="237"/>
      <c r="BL38" s="237"/>
      <c r="BM38" s="237"/>
      <c r="BN38" s="237"/>
      <c r="BO38" s="237"/>
      <c r="BP38" s="237"/>
      <c r="BQ38" s="237"/>
      <c r="BR38" s="237"/>
      <c r="BS38" s="237"/>
      <c r="BT38" s="237"/>
      <c r="BU38" s="237"/>
      <c r="BV38" s="237"/>
      <c r="BW38" s="237"/>
    </row>
    <row r="39" ht="18" customHeight="1">
      <c r="C39" s="181"/>
      <c r="D39" s="183"/>
      <c r="E39" s="183"/>
      <c r="F39" s="201"/>
      <c r="G39" s="181"/>
      <c r="H39" s="181"/>
      <c r="I39" s="181"/>
      <c r="J39" s="181"/>
      <c r="K39" s="181"/>
      <c r="L39" s="908"/>
      <c r="M39" s="908"/>
      <c r="N39" s="908"/>
      <c r="O39" s="908"/>
      <c r="P39" s="80"/>
      <c r="Q39" s="90"/>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82"/>
      <c r="AP39" s="86"/>
      <c r="AQ39" s="79"/>
      <c r="AR39" s="79"/>
    </row>
    <row r="40" ht="18" customHeight="1">
      <c r="C40" s="181"/>
      <c r="D40" s="183"/>
      <c r="E40" s="183"/>
      <c r="F40" s="201"/>
      <c r="G40" s="181"/>
      <c r="H40" s="181"/>
      <c r="I40" s="181"/>
      <c r="J40" s="181"/>
      <c r="K40" s="181"/>
      <c r="L40" s="908"/>
      <c r="M40" s="908"/>
      <c r="N40" s="908"/>
      <c r="O40" s="908"/>
      <c r="P40" s="80"/>
      <c r="Q40" s="90"/>
      <c r="R40" s="182"/>
      <c r="S40" s="182"/>
      <c r="T40" s="182"/>
      <c r="U40" s="182"/>
      <c r="V40" s="182"/>
      <c r="W40" s="182"/>
      <c r="X40" s="182"/>
      <c r="Y40" s="182"/>
      <c r="Z40" s="182"/>
      <c r="AA40" s="182"/>
      <c r="AB40" s="182"/>
      <c r="AC40" s="182"/>
      <c r="AD40" s="182"/>
      <c r="AE40" s="182"/>
      <c r="AF40" s="182"/>
      <c r="AG40" s="182"/>
      <c r="AH40" s="182"/>
      <c r="AI40" s="182"/>
      <c r="AJ40" s="182"/>
      <c r="AK40" s="182"/>
      <c r="AL40" s="182"/>
      <c r="AM40" s="182"/>
      <c r="AN40" s="182"/>
      <c r="AO40" s="182"/>
      <c r="AP40" s="86"/>
      <c r="AQ40" s="79"/>
      <c r="AR40" s="79"/>
    </row>
    <row r="41" ht="18" customHeight="1">
      <c r="C41" s="181"/>
      <c r="D41" s="183"/>
      <c r="E41" s="183"/>
      <c r="F41" s="201"/>
      <c r="G41" s="181"/>
      <c r="H41" s="181"/>
      <c r="I41" s="181"/>
      <c r="J41" s="181"/>
      <c r="K41" s="181"/>
      <c r="L41" s="908"/>
      <c r="M41" s="908"/>
      <c r="N41" s="908"/>
      <c r="O41" s="908"/>
      <c r="P41" s="80"/>
      <c r="Q41" s="90"/>
      <c r="R41" s="182"/>
      <c r="S41" s="182"/>
      <c r="T41" s="182"/>
      <c r="U41" s="182"/>
      <c r="V41" s="182"/>
      <c r="W41" s="182"/>
      <c r="X41" s="182"/>
      <c r="Y41" s="182"/>
      <c r="Z41" s="182"/>
      <c r="AA41" s="182"/>
      <c r="AB41" s="182"/>
      <c r="AC41" s="182"/>
      <c r="AD41" s="182"/>
      <c r="AE41" s="182"/>
      <c r="AF41" s="182"/>
      <c r="AG41" s="182"/>
      <c r="AH41" s="182"/>
      <c r="AI41" s="182"/>
      <c r="AJ41" s="182"/>
      <c r="AK41" s="182"/>
      <c r="AL41" s="182"/>
      <c r="AM41" s="182"/>
      <c r="AN41" s="182"/>
      <c r="AO41" s="182"/>
      <c r="AP41" s="86"/>
      <c r="AQ41" s="79"/>
      <c r="AR41" s="79"/>
    </row>
    <row r="42" ht="18" customHeight="1">
      <c r="C42" s="181"/>
      <c r="D42" s="183"/>
      <c r="E42" s="183"/>
      <c r="F42" s="201"/>
      <c r="G42" s="181"/>
      <c r="H42" s="181"/>
      <c r="I42" s="181"/>
      <c r="J42" s="181"/>
      <c r="K42" s="181"/>
      <c r="L42" s="908"/>
      <c r="M42" s="908"/>
      <c r="N42" s="908"/>
      <c r="O42" s="908"/>
      <c r="P42" s="80"/>
      <c r="Q42" s="90"/>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86"/>
      <c r="AQ42" s="79"/>
      <c r="AR42" s="79"/>
    </row>
    <row r="43" ht="18" customHeight="1">
      <c r="C43" s="181"/>
      <c r="D43" s="183"/>
      <c r="E43" s="183"/>
      <c r="F43" s="201"/>
      <c r="G43" s="181"/>
      <c r="H43" s="181"/>
      <c r="I43" s="181"/>
      <c r="J43" s="181"/>
      <c r="K43" s="181"/>
      <c r="L43" s="908"/>
      <c r="M43" s="908"/>
      <c r="N43" s="908"/>
      <c r="O43" s="908"/>
      <c r="P43" s="80"/>
      <c r="Q43" s="90"/>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86"/>
      <c r="AQ43" s="79"/>
      <c r="AR43" s="79"/>
    </row>
    <row r="44" ht="18" customHeight="1">
      <c r="C44" s="181"/>
      <c r="D44" s="183"/>
      <c r="E44" s="183"/>
      <c r="F44" s="201"/>
      <c r="G44" s="181"/>
      <c r="H44" s="181"/>
      <c r="I44" s="181"/>
      <c r="J44" s="181"/>
      <c r="K44" s="181"/>
      <c r="L44" s="908"/>
      <c r="M44" s="908"/>
      <c r="N44" s="908"/>
      <c r="O44" s="908"/>
      <c r="P44" s="80"/>
      <c r="Q44" s="90"/>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86"/>
      <c r="AQ44" s="79"/>
      <c r="AR44" s="79"/>
    </row>
    <row r="45" ht="18" customHeight="1">
      <c r="C45" s="181"/>
      <c r="D45" s="183"/>
      <c r="E45" s="183"/>
      <c r="F45" s="201"/>
      <c r="G45" s="181"/>
      <c r="H45" s="181"/>
      <c r="I45" s="181"/>
      <c r="J45" s="181"/>
      <c r="K45" s="181"/>
      <c r="L45" s="908"/>
      <c r="M45" s="908"/>
      <c r="N45" s="908"/>
      <c r="O45" s="908"/>
      <c r="P45" s="80"/>
      <c r="Q45" s="90"/>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86"/>
      <c r="AQ45" s="79"/>
      <c r="AR45" s="79"/>
    </row>
    <row r="46" ht="18" customHeight="1">
      <c r="C46" s="181"/>
      <c r="D46" s="183"/>
      <c r="E46" s="183"/>
      <c r="F46" s="201"/>
      <c r="G46" s="181"/>
      <c r="H46" s="181"/>
      <c r="I46" s="181"/>
      <c r="J46" s="181"/>
      <c r="K46" s="181"/>
      <c r="L46" s="908"/>
      <c r="M46" s="908"/>
      <c r="N46" s="908"/>
      <c r="O46" s="908"/>
      <c r="P46" s="80"/>
      <c r="Q46" s="90"/>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86"/>
      <c r="AQ46" s="79"/>
      <c r="AR46" s="79"/>
    </row>
    <row r="47" ht="0" hidden="1" customHeight="1">
      <c r="C47" s="181"/>
      <c r="D47" s="183"/>
      <c r="E47" s="183"/>
      <c r="F47" s="201"/>
      <c r="G47" s="181"/>
      <c r="H47" s="181"/>
      <c r="I47" s="181"/>
      <c r="J47" s="181"/>
      <c r="K47" s="181"/>
      <c r="L47" s="908"/>
      <c r="M47" s="908"/>
      <c r="N47" s="908"/>
      <c r="O47" s="908"/>
      <c r="P47" s="80"/>
      <c r="Q47" s="90"/>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86"/>
      <c r="AQ47" s="79"/>
      <c r="AR47" s="79"/>
    </row>
    <row r="48" ht="0" hidden="1" customHeight="1">
      <c r="C48" s="181"/>
      <c r="D48" s="183"/>
      <c r="E48" s="183"/>
      <c r="F48" s="201"/>
      <c r="G48" s="181"/>
      <c r="H48" s="181"/>
      <c r="I48" s="181"/>
      <c r="J48" s="181"/>
      <c r="K48" s="181"/>
      <c r="L48" s="908"/>
      <c r="M48" s="908"/>
      <c r="N48" s="908"/>
      <c r="O48" s="908"/>
      <c r="P48" s="80"/>
      <c r="Q48" s="90"/>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86"/>
      <c r="AQ48" s="79"/>
      <c r="AR48" s="79"/>
    </row>
    <row r="49" ht="0" hidden="1" customHeight="1">
      <c r="C49" s="181"/>
      <c r="D49" s="183"/>
      <c r="E49" s="183"/>
      <c r="F49" s="201"/>
      <c r="G49" s="181"/>
      <c r="H49" s="181"/>
      <c r="I49" s="181"/>
      <c r="J49" s="181"/>
      <c r="K49" s="181"/>
      <c r="L49" s="908"/>
      <c r="M49" s="908"/>
      <c r="N49" s="908"/>
      <c r="O49" s="908"/>
      <c r="P49" s="80"/>
      <c r="Q49" s="90"/>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86"/>
      <c r="AQ49" s="79"/>
      <c r="AR49" s="79"/>
    </row>
    <row r="50" ht="0" hidden="1" customHeight="1">
      <c r="C50" s="181"/>
      <c r="D50" s="183"/>
      <c r="E50" s="183"/>
      <c r="F50" s="201"/>
      <c r="G50" s="181"/>
      <c r="H50" s="181"/>
      <c r="I50" s="181"/>
      <c r="J50" s="181"/>
      <c r="K50" s="181"/>
      <c r="L50" s="908"/>
      <c r="M50" s="908"/>
      <c r="N50" s="908"/>
      <c r="O50" s="908"/>
      <c r="P50" s="80"/>
      <c r="Q50" s="90"/>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86"/>
      <c r="AQ50" s="79"/>
      <c r="AR50" s="79"/>
    </row>
    <row r="51" ht="0" hidden="1" customHeight="1">
      <c r="C51" s="181"/>
      <c r="D51" s="183"/>
      <c r="E51" s="183"/>
      <c r="F51" s="201"/>
      <c r="G51" s="181"/>
      <c r="H51" s="181"/>
      <c r="I51" s="181"/>
      <c r="J51" s="181"/>
      <c r="K51" s="181"/>
      <c r="L51" s="908"/>
      <c r="M51" s="908"/>
      <c r="N51" s="908"/>
      <c r="O51" s="908"/>
      <c r="P51" s="80"/>
      <c r="Q51" s="90"/>
      <c r="R51" s="182"/>
      <c r="S51" s="182"/>
      <c r="T51" s="182"/>
      <c r="U51" s="182"/>
      <c r="V51" s="182"/>
      <c r="W51" s="182"/>
      <c r="X51" s="182"/>
      <c r="Y51" s="182"/>
      <c r="Z51" s="182"/>
      <c r="AA51" s="182"/>
      <c r="AB51" s="182"/>
      <c r="AC51" s="182"/>
      <c r="AD51" s="182"/>
      <c r="AE51" s="182"/>
      <c r="AF51" s="182"/>
      <c r="AG51" s="182"/>
      <c r="AH51" s="182"/>
      <c r="AI51" s="182"/>
      <c r="AJ51" s="182"/>
      <c r="AK51" s="182"/>
      <c r="AL51" s="182"/>
      <c r="AM51" s="182"/>
      <c r="AN51" s="182"/>
      <c r="AO51" s="182"/>
      <c r="AP51" s="86"/>
      <c r="AQ51" s="79"/>
      <c r="AR51" s="79"/>
    </row>
    <row r="52" s="0" customFormat="1" ht="0" hidden="1" customHeight="1">
      <c r="B52" s="33"/>
      <c r="C52" s="181"/>
      <c r="D52" s="183"/>
      <c r="E52" s="183"/>
      <c r="F52" s="201"/>
      <c r="G52" s="181"/>
      <c r="H52" s="181"/>
      <c r="I52" s="181"/>
      <c r="J52" s="181"/>
      <c r="K52" s="181"/>
      <c r="L52" s="908"/>
      <c r="M52" s="908"/>
      <c r="N52" s="908"/>
      <c r="O52" s="908"/>
      <c r="P52" s="80"/>
      <c r="Q52" s="90"/>
      <c r="R52" s="182"/>
      <c r="S52" s="182"/>
      <c r="T52" s="182"/>
      <c r="U52" s="182"/>
      <c r="V52" s="182"/>
      <c r="W52" s="182"/>
      <c r="X52" s="182"/>
      <c r="Y52" s="182"/>
      <c r="Z52" s="182"/>
      <c r="AA52" s="182"/>
      <c r="AB52" s="182"/>
      <c r="AC52" s="182"/>
      <c r="AD52" s="182"/>
      <c r="AE52" s="182"/>
      <c r="AF52" s="182"/>
      <c r="AG52" s="182"/>
      <c r="AH52" s="182"/>
      <c r="AI52" s="182"/>
      <c r="AJ52" s="182"/>
      <c r="AK52" s="182"/>
      <c r="AL52" s="182"/>
      <c r="AM52" s="182"/>
      <c r="AN52" s="182"/>
      <c r="AO52" s="182"/>
      <c r="AP52" s="79"/>
      <c r="AQ52" s="79"/>
      <c r="AR52" s="79"/>
      <c r="AS52" s="237"/>
      <c r="AT52" s="237"/>
      <c r="AU52" s="237"/>
      <c r="AV52" s="237"/>
      <c r="AW52" s="237"/>
      <c r="AX52" s="237"/>
      <c r="AY52" s="237"/>
      <c r="AZ52" s="237"/>
      <c r="BA52" s="237"/>
      <c r="BB52" s="237"/>
      <c r="BC52" s="237"/>
      <c r="BD52" s="237"/>
      <c r="BE52" s="237"/>
      <c r="BF52" s="237"/>
      <c r="BG52" s="237"/>
      <c r="BH52" s="237"/>
      <c r="BI52" s="237"/>
      <c r="BJ52" s="237"/>
      <c r="BK52" s="237"/>
      <c r="BL52" s="237"/>
      <c r="BM52" s="237"/>
      <c r="BN52" s="237"/>
      <c r="BO52" s="237"/>
      <c r="BP52" s="237"/>
      <c r="BQ52" s="237"/>
      <c r="BR52" s="237"/>
      <c r="BS52" s="237"/>
      <c r="BT52" s="237"/>
      <c r="BU52" s="237"/>
      <c r="BV52" s="237"/>
      <c r="BW52" s="237"/>
    </row>
    <row r="53" s="0" customFormat="1" ht="0" hidden="1" customHeight="1">
      <c r="B53" s="33"/>
      <c r="C53" s="181"/>
      <c r="D53" s="183"/>
      <c r="E53" s="183"/>
      <c r="F53" s="201"/>
      <c r="G53" s="181"/>
      <c r="H53" s="181"/>
      <c r="I53" s="181"/>
      <c r="J53" s="181"/>
      <c r="K53" s="181"/>
      <c r="L53" s="908"/>
      <c r="M53" s="908"/>
      <c r="N53" s="908"/>
      <c r="O53" s="908"/>
      <c r="P53" s="80"/>
      <c r="Q53" s="90"/>
      <c r="R53" s="182"/>
      <c r="S53" s="182"/>
      <c r="T53" s="182"/>
      <c r="U53" s="182"/>
      <c r="V53" s="182"/>
      <c r="W53" s="182"/>
      <c r="X53" s="182"/>
      <c r="Y53" s="182"/>
      <c r="Z53" s="182"/>
      <c r="AA53" s="182"/>
      <c r="AB53" s="182"/>
      <c r="AC53" s="182"/>
      <c r="AD53" s="182"/>
      <c r="AE53" s="182"/>
      <c r="AF53" s="182"/>
      <c r="AG53" s="182"/>
      <c r="AH53" s="182"/>
      <c r="AI53" s="182"/>
      <c r="AJ53" s="182"/>
      <c r="AK53" s="182"/>
      <c r="AL53" s="182"/>
      <c r="AM53" s="182"/>
      <c r="AN53" s="182"/>
      <c r="AO53" s="182"/>
      <c r="AP53" s="79"/>
      <c r="AQ53" s="79"/>
      <c r="AR53" s="79"/>
      <c r="AS53" s="237"/>
      <c r="AT53" s="237"/>
      <c r="AU53" s="237"/>
      <c r="AV53" s="237"/>
      <c r="AW53" s="237"/>
      <c r="AX53" s="237"/>
      <c r="AY53" s="237"/>
      <c r="AZ53" s="237"/>
      <c r="BA53" s="237"/>
      <c r="BB53" s="237"/>
      <c r="BC53" s="237"/>
      <c r="BD53" s="237"/>
      <c r="BE53" s="237"/>
      <c r="BF53" s="237"/>
      <c r="BG53" s="237"/>
      <c r="BH53" s="237"/>
      <c r="BI53" s="237"/>
      <c r="BJ53" s="237"/>
      <c r="BK53" s="237"/>
      <c r="BL53" s="237"/>
      <c r="BM53" s="237"/>
      <c r="BN53" s="237"/>
      <c r="BO53" s="237"/>
      <c r="BP53" s="237"/>
      <c r="BQ53" s="237"/>
      <c r="BR53" s="237"/>
      <c r="BS53" s="237"/>
      <c r="BT53" s="237"/>
      <c r="BU53" s="237"/>
      <c r="BV53" s="237"/>
      <c r="BW53" s="237"/>
    </row>
    <row r="54" s="0" customFormat="1" ht="0" hidden="1" customHeight="1">
      <c r="B54" s="33"/>
      <c r="C54" s="181"/>
      <c r="D54" s="183"/>
      <c r="E54" s="183"/>
      <c r="F54" s="201"/>
      <c r="G54" s="181"/>
      <c r="H54" s="181"/>
      <c r="I54" s="181"/>
      <c r="J54" s="181"/>
      <c r="K54" s="181"/>
      <c r="L54" s="908"/>
      <c r="M54" s="908"/>
      <c r="N54" s="908"/>
      <c r="O54" s="908"/>
      <c r="P54" s="80"/>
      <c r="Q54" s="90"/>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82"/>
      <c r="AP54" s="48"/>
      <c r="AQ54" s="48"/>
      <c r="AR54" s="48"/>
      <c r="AS54" s="237"/>
      <c r="AT54" s="237"/>
      <c r="AU54" s="237"/>
      <c r="AV54" s="237"/>
      <c r="AW54" s="237"/>
      <c r="AX54" s="237"/>
      <c r="AY54" s="237"/>
      <c r="AZ54" s="237"/>
      <c r="BA54" s="237"/>
      <c r="BB54" s="237"/>
      <c r="BC54" s="237"/>
      <c r="BD54" s="237"/>
      <c r="BE54" s="237"/>
      <c r="BF54" s="237"/>
      <c r="BG54" s="237"/>
      <c r="BH54" s="237"/>
      <c r="BI54" s="237"/>
      <c r="BJ54" s="237"/>
      <c r="BK54" s="237"/>
      <c r="BL54" s="237"/>
      <c r="BM54" s="237"/>
      <c r="BN54" s="237"/>
      <c r="BO54" s="237"/>
      <c r="BP54" s="237"/>
      <c r="BQ54" s="237"/>
      <c r="BR54" s="237"/>
      <c r="BS54" s="237"/>
      <c r="BT54" s="237"/>
      <c r="BU54" s="237"/>
      <c r="BV54" s="237"/>
      <c r="BW54" s="237"/>
    </row>
    <row r="55" s="0" customFormat="1" ht="0" hidden="1" customHeight="1">
      <c r="B55" s="33"/>
      <c r="C55" s="181"/>
      <c r="D55" s="183"/>
      <c r="E55" s="183"/>
      <c r="F55" s="201"/>
      <c r="G55" s="181"/>
      <c r="H55" s="181"/>
      <c r="I55" s="181"/>
      <c r="J55" s="181"/>
      <c r="K55" s="181"/>
      <c r="L55" s="908"/>
      <c r="M55" s="908"/>
      <c r="N55" s="908"/>
      <c r="O55" s="908"/>
      <c r="P55" s="80"/>
      <c r="Q55" s="90"/>
      <c r="R55" s="182"/>
      <c r="S55" s="182"/>
      <c r="T55" s="182"/>
      <c r="U55" s="182"/>
      <c r="V55" s="182"/>
      <c r="W55" s="182"/>
      <c r="X55" s="182"/>
      <c r="Y55" s="182"/>
      <c r="Z55" s="182"/>
      <c r="AA55" s="182"/>
      <c r="AB55" s="182"/>
      <c r="AC55" s="182"/>
      <c r="AD55" s="182"/>
      <c r="AE55" s="182"/>
      <c r="AF55" s="182"/>
      <c r="AG55" s="182"/>
      <c r="AH55" s="182"/>
      <c r="AI55" s="182"/>
      <c r="AJ55" s="182"/>
      <c r="AK55" s="182"/>
      <c r="AL55" s="182"/>
      <c r="AM55" s="182"/>
      <c r="AN55" s="182"/>
      <c r="AO55" s="182"/>
      <c r="AP55" s="79"/>
      <c r="AQ55" s="79"/>
      <c r="AR55" s="79"/>
      <c r="AS55" s="237"/>
      <c r="AT55" s="237"/>
      <c r="AU55" s="237"/>
      <c r="AV55" s="237"/>
      <c r="AW55" s="237"/>
      <c r="AX55" s="237"/>
      <c r="AY55" s="237"/>
      <c r="AZ55" s="237"/>
      <c r="BA55" s="237"/>
      <c r="BB55" s="237"/>
      <c r="BC55" s="237"/>
      <c r="BD55" s="237"/>
      <c r="BE55" s="237"/>
      <c r="BF55" s="237"/>
      <c r="BG55" s="237"/>
      <c r="BH55" s="237"/>
      <c r="BI55" s="237"/>
      <c r="BJ55" s="237"/>
      <c r="BK55" s="237"/>
      <c r="BL55" s="237"/>
      <c r="BM55" s="237"/>
      <c r="BN55" s="237"/>
      <c r="BO55" s="237"/>
      <c r="BP55" s="237"/>
      <c r="BQ55" s="237"/>
      <c r="BR55" s="237"/>
      <c r="BS55" s="237"/>
      <c r="BT55" s="237"/>
      <c r="BU55" s="237"/>
      <c r="BV55" s="237"/>
      <c r="BW55" s="237"/>
    </row>
    <row r="56" s="0" customFormat="1" ht="0" hidden="1" customHeight="1">
      <c r="B56" s="33"/>
      <c r="C56" s="181"/>
      <c r="D56" s="183"/>
      <c r="E56" s="183"/>
      <c r="F56" s="201"/>
      <c r="G56" s="181"/>
      <c r="H56" s="181"/>
      <c r="I56" s="181"/>
      <c r="J56" s="181"/>
      <c r="K56" s="181"/>
      <c r="L56" s="908"/>
      <c r="M56" s="908"/>
      <c r="N56" s="908"/>
      <c r="O56" s="908"/>
      <c r="P56" s="80"/>
      <c r="Q56" s="90"/>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79"/>
      <c r="AQ56" s="79"/>
      <c r="AR56" s="79"/>
      <c r="AS56" s="237"/>
      <c r="AT56" s="237"/>
      <c r="AU56" s="237"/>
      <c r="AV56" s="237"/>
      <c r="AW56" s="237"/>
      <c r="AX56" s="237"/>
      <c r="AY56" s="237"/>
      <c r="AZ56" s="237"/>
      <c r="BA56" s="237"/>
      <c r="BB56" s="237"/>
      <c r="BC56" s="237"/>
      <c r="BD56" s="237"/>
      <c r="BE56" s="237"/>
      <c r="BF56" s="237"/>
      <c r="BG56" s="237"/>
      <c r="BH56" s="237"/>
      <c r="BI56" s="237"/>
      <c r="BJ56" s="237"/>
      <c r="BK56" s="237"/>
      <c r="BL56" s="237"/>
      <c r="BM56" s="237"/>
      <c r="BN56" s="237"/>
      <c r="BO56" s="237"/>
      <c r="BP56" s="237"/>
      <c r="BQ56" s="237"/>
      <c r="BR56" s="237"/>
      <c r="BS56" s="237"/>
      <c r="BT56" s="237"/>
      <c r="BU56" s="237"/>
      <c r="BV56" s="237"/>
      <c r="BW56" s="237"/>
    </row>
    <row r="57" s="0" customFormat="1" ht="0" hidden="1" customHeight="1">
      <c r="B57" s="33"/>
      <c r="C57" s="181"/>
      <c r="D57" s="183"/>
      <c r="E57" s="183"/>
      <c r="F57" s="201"/>
      <c r="G57" s="181"/>
      <c r="H57" s="181"/>
      <c r="I57" s="181"/>
      <c r="J57" s="181"/>
      <c r="K57" s="181"/>
      <c r="L57" s="908"/>
      <c r="M57" s="908"/>
      <c r="N57" s="908"/>
      <c r="O57" s="908"/>
      <c r="P57" s="80"/>
      <c r="Q57" s="90"/>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79"/>
      <c r="AQ57" s="79"/>
      <c r="AR57" s="79"/>
      <c r="AS57" s="237"/>
      <c r="AT57" s="237"/>
      <c r="AU57" s="237"/>
      <c r="AV57" s="237"/>
      <c r="AW57" s="237"/>
      <c r="AX57" s="237"/>
      <c r="AY57" s="237"/>
      <c r="AZ57" s="237"/>
      <c r="BA57" s="237"/>
      <c r="BB57" s="237"/>
      <c r="BC57" s="237"/>
      <c r="BD57" s="237"/>
      <c r="BE57" s="237"/>
      <c r="BF57" s="237"/>
      <c r="BG57" s="237"/>
      <c r="BH57" s="237"/>
      <c r="BI57" s="237"/>
      <c r="BJ57" s="237"/>
      <c r="BK57" s="237"/>
      <c r="BL57" s="237"/>
      <c r="BM57" s="237"/>
      <c r="BN57" s="237"/>
      <c r="BO57" s="237"/>
      <c r="BP57" s="237"/>
      <c r="BQ57" s="237"/>
      <c r="BR57" s="237"/>
      <c r="BS57" s="237"/>
      <c r="BT57" s="237"/>
      <c r="BU57" s="237"/>
      <c r="BV57" s="237"/>
      <c r="BW57" s="237"/>
    </row>
    <row r="58" s="0" customFormat="1" ht="0" hidden="1" customHeight="1">
      <c r="B58" s="33"/>
      <c r="C58" s="181"/>
      <c r="D58" s="183"/>
      <c r="E58" s="183"/>
      <c r="F58" s="201"/>
      <c r="G58" s="181"/>
      <c r="H58" s="181"/>
      <c r="I58" s="181"/>
      <c r="J58" s="181"/>
      <c r="K58" s="181"/>
      <c r="L58" s="908"/>
      <c r="M58" s="908"/>
      <c r="N58" s="908"/>
      <c r="O58" s="908"/>
      <c r="P58" s="80"/>
      <c r="Q58" s="90"/>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82"/>
      <c r="AP58" s="79"/>
      <c r="AQ58" s="79"/>
      <c r="AR58" s="79"/>
      <c r="AS58" s="237"/>
      <c r="AT58" s="237"/>
      <c r="AU58" s="237"/>
      <c r="AV58" s="237"/>
      <c r="AW58" s="237"/>
      <c r="AX58" s="237"/>
      <c r="AY58" s="237"/>
      <c r="AZ58" s="237"/>
      <c r="BA58" s="237"/>
      <c r="BB58" s="237"/>
      <c r="BC58" s="237"/>
      <c r="BD58" s="237"/>
      <c r="BE58" s="237"/>
      <c r="BF58" s="237"/>
      <c r="BG58" s="237"/>
      <c r="BH58" s="237"/>
      <c r="BI58" s="237"/>
      <c r="BJ58" s="237"/>
      <c r="BK58" s="237"/>
      <c r="BL58" s="237"/>
      <c r="BM58" s="237"/>
      <c r="BN58" s="237"/>
      <c r="BO58" s="237"/>
      <c r="BP58" s="237"/>
      <c r="BQ58" s="237"/>
      <c r="BR58" s="237"/>
      <c r="BS58" s="237"/>
      <c r="BT58" s="237"/>
      <c r="BU58" s="237"/>
      <c r="BV58" s="237"/>
      <c r="BW58" s="237"/>
    </row>
    <row r="59" ht="0" hidden="1" customHeight="1">
      <c r="C59" s="181"/>
      <c r="D59" s="183"/>
      <c r="E59" s="183"/>
      <c r="F59" s="201"/>
      <c r="G59" s="181"/>
      <c r="H59" s="181"/>
      <c r="I59" s="181"/>
      <c r="J59" s="181"/>
      <c r="K59" s="181"/>
      <c r="L59" s="908"/>
      <c r="M59" s="908"/>
      <c r="N59" s="908"/>
      <c r="O59" s="908"/>
      <c r="P59" s="80"/>
      <c r="Q59" s="90"/>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86"/>
      <c r="AQ59" s="79"/>
      <c r="AR59" s="79"/>
    </row>
    <row r="60" ht="0" hidden="1" customHeight="1">
      <c r="C60" s="181"/>
      <c r="D60" s="183"/>
      <c r="E60" s="183"/>
      <c r="F60" s="201"/>
      <c r="G60" s="181"/>
      <c r="H60" s="181"/>
      <c r="I60" s="181"/>
      <c r="J60" s="181"/>
      <c r="K60" s="181"/>
      <c r="L60" s="908"/>
      <c r="M60" s="908"/>
      <c r="N60" s="908"/>
      <c r="O60" s="908"/>
      <c r="P60" s="80"/>
      <c r="Q60" s="90"/>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86"/>
      <c r="AQ60" s="79"/>
      <c r="AR60" s="79"/>
    </row>
    <row r="61" ht="0" hidden="1" customHeight="1">
      <c r="C61" s="181"/>
      <c r="D61" s="183"/>
      <c r="E61" s="183"/>
      <c r="F61" s="201"/>
      <c r="G61" s="181"/>
      <c r="H61" s="181"/>
      <c r="I61" s="181"/>
      <c r="J61" s="181"/>
      <c r="K61" s="181"/>
      <c r="L61" s="908"/>
      <c r="M61" s="908"/>
      <c r="N61" s="908"/>
      <c r="O61" s="908"/>
      <c r="P61" s="80"/>
      <c r="Q61" s="90"/>
      <c r="R61" s="182"/>
      <c r="S61" s="182"/>
      <c r="T61" s="182"/>
      <c r="U61" s="182"/>
      <c r="V61" s="182"/>
      <c r="W61" s="182"/>
      <c r="X61" s="182"/>
      <c r="Y61" s="182"/>
      <c r="Z61" s="182"/>
      <c r="AA61" s="182"/>
      <c r="AB61" s="182"/>
      <c r="AC61" s="182"/>
      <c r="AD61" s="182"/>
      <c r="AE61" s="182"/>
      <c r="AF61" s="182"/>
      <c r="AG61" s="182"/>
      <c r="AH61" s="182"/>
      <c r="AI61" s="182"/>
      <c r="AJ61" s="182"/>
      <c r="AK61" s="182"/>
      <c r="AL61" s="182"/>
      <c r="AM61" s="182"/>
      <c r="AN61" s="182"/>
      <c r="AO61" s="182"/>
      <c r="AP61" s="86"/>
      <c r="AQ61" s="79"/>
      <c r="AR61" s="79"/>
    </row>
    <row r="62" ht="0" hidden="1" customHeight="1">
      <c r="C62" s="181"/>
      <c r="D62" s="183"/>
      <c r="E62" s="183"/>
      <c r="F62" s="201"/>
      <c r="G62" s="181"/>
      <c r="H62" s="181"/>
      <c r="I62" s="181"/>
      <c r="J62" s="181"/>
      <c r="K62" s="181"/>
      <c r="L62" s="908"/>
      <c r="M62" s="908"/>
      <c r="N62" s="908"/>
      <c r="O62" s="908"/>
      <c r="P62" s="80"/>
      <c r="Q62" s="90"/>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2"/>
      <c r="AP62" s="86"/>
      <c r="AQ62" s="79"/>
      <c r="AR62" s="79"/>
    </row>
    <row r="63" ht="0" hidden="1" customHeight="1">
      <c r="C63" s="181"/>
      <c r="D63" s="183"/>
      <c r="E63" s="183"/>
      <c r="F63" s="201"/>
      <c r="G63" s="181"/>
      <c r="H63" s="181"/>
      <c r="I63" s="181"/>
      <c r="J63" s="181"/>
      <c r="K63" s="181"/>
      <c r="L63" s="908"/>
      <c r="M63" s="908"/>
      <c r="N63" s="908"/>
      <c r="O63" s="908"/>
      <c r="P63" s="80"/>
      <c r="Q63" s="90"/>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86"/>
      <c r="AQ63" s="79"/>
      <c r="AR63" s="79"/>
    </row>
    <row r="64" ht="0" hidden="1" customHeight="1">
      <c r="C64" s="181"/>
      <c r="D64" s="183"/>
      <c r="E64" s="183"/>
      <c r="F64" s="201"/>
      <c r="G64" s="181"/>
      <c r="H64" s="181"/>
      <c r="I64" s="181"/>
      <c r="J64" s="181"/>
      <c r="K64" s="181"/>
      <c r="L64" s="908"/>
      <c r="M64" s="908"/>
      <c r="N64" s="908"/>
      <c r="O64" s="908"/>
      <c r="P64" s="80"/>
      <c r="Q64" s="90"/>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86"/>
      <c r="AQ64" s="79"/>
      <c r="AR64" s="79"/>
    </row>
    <row r="65" ht="0" hidden="1" customHeight="1">
      <c r="C65" s="181"/>
      <c r="D65" s="183"/>
      <c r="E65" s="183"/>
      <c r="F65" s="201"/>
      <c r="G65" s="181"/>
      <c r="H65" s="181"/>
      <c r="I65" s="181"/>
      <c r="J65" s="181"/>
      <c r="K65" s="181"/>
      <c r="L65" s="908"/>
      <c r="M65" s="908"/>
      <c r="N65" s="908"/>
      <c r="O65" s="908"/>
      <c r="P65" s="80"/>
      <c r="Q65" s="90"/>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86"/>
      <c r="AQ65" s="79"/>
      <c r="AR65" s="79"/>
    </row>
    <row r="66" ht="0" hidden="1" customHeight="1">
      <c r="C66" s="181"/>
      <c r="D66" s="183"/>
      <c r="E66" s="183"/>
      <c r="F66" s="201"/>
      <c r="G66" s="181"/>
      <c r="H66" s="181"/>
      <c r="I66" s="181"/>
      <c r="J66" s="181"/>
      <c r="K66" s="181"/>
      <c r="L66" s="908"/>
      <c r="M66" s="908"/>
      <c r="N66" s="908"/>
      <c r="O66" s="908"/>
      <c r="P66" s="80"/>
      <c r="Q66" s="90"/>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86"/>
      <c r="AQ66" s="79"/>
      <c r="AR66" s="79"/>
    </row>
    <row r="67" ht="0" hidden="1" customHeight="1">
      <c r="C67" s="181"/>
      <c r="D67" s="183"/>
      <c r="E67" s="183"/>
      <c r="F67" s="201"/>
      <c r="G67" s="181"/>
      <c r="H67" s="181"/>
      <c r="I67" s="181"/>
      <c r="J67" s="181"/>
      <c r="K67" s="181"/>
      <c r="L67" s="908"/>
      <c r="M67" s="908"/>
      <c r="N67" s="908"/>
      <c r="O67" s="908"/>
      <c r="P67" s="80"/>
      <c r="Q67" s="90"/>
      <c r="R67" s="182"/>
      <c r="S67" s="182"/>
      <c r="T67" s="182"/>
      <c r="U67" s="182"/>
      <c r="V67" s="182"/>
      <c r="W67" s="182"/>
      <c r="X67" s="182"/>
      <c r="Y67" s="182"/>
      <c r="Z67" s="182"/>
      <c r="AA67" s="182"/>
      <c r="AB67" s="182"/>
      <c r="AC67" s="182"/>
      <c r="AD67" s="182"/>
      <c r="AE67" s="182"/>
      <c r="AF67" s="182"/>
      <c r="AG67" s="182"/>
      <c r="AH67" s="182"/>
      <c r="AI67" s="182"/>
      <c r="AJ67" s="182"/>
      <c r="AK67" s="182"/>
      <c r="AL67" s="182"/>
      <c r="AM67" s="182"/>
      <c r="AN67" s="182"/>
      <c r="AO67" s="182"/>
      <c r="AP67" s="86"/>
      <c r="AQ67" s="79"/>
      <c r="AR67" s="79"/>
    </row>
    <row r="68" ht="0" hidden="1" customHeight="1">
      <c r="C68" s="181"/>
      <c r="D68" s="183"/>
      <c r="E68" s="183"/>
      <c r="F68" s="201"/>
      <c r="G68" s="181"/>
      <c r="H68" s="181"/>
      <c r="I68" s="181"/>
      <c r="J68" s="181"/>
      <c r="K68" s="181"/>
      <c r="L68" s="908"/>
      <c r="M68" s="908"/>
      <c r="N68" s="908"/>
      <c r="O68" s="908"/>
      <c r="P68" s="80"/>
      <c r="Q68" s="90"/>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2"/>
      <c r="AO68" s="182"/>
      <c r="AP68" s="86"/>
      <c r="AQ68" s="79"/>
      <c r="AR68" s="79"/>
    </row>
    <row r="69" ht="0" hidden="1" customHeight="1">
      <c r="C69" s="181"/>
      <c r="D69" s="183"/>
      <c r="E69" s="183"/>
      <c r="F69" s="201"/>
      <c r="G69" s="181"/>
      <c r="H69" s="181"/>
      <c r="I69" s="181"/>
      <c r="J69" s="181"/>
      <c r="K69" s="181"/>
      <c r="L69" s="908"/>
      <c r="M69" s="908"/>
      <c r="N69" s="908"/>
      <c r="O69" s="908"/>
      <c r="P69" s="80"/>
      <c r="Q69" s="90"/>
      <c r="R69" s="182"/>
      <c r="S69" s="182"/>
      <c r="T69" s="182"/>
      <c r="U69" s="182"/>
      <c r="V69" s="182"/>
      <c r="W69" s="182"/>
      <c r="X69" s="182"/>
      <c r="Y69" s="182"/>
      <c r="Z69" s="182"/>
      <c r="AA69" s="182"/>
      <c r="AB69" s="182"/>
      <c r="AC69" s="182"/>
      <c r="AD69" s="182"/>
      <c r="AE69" s="182"/>
      <c r="AF69" s="182"/>
      <c r="AG69" s="182"/>
      <c r="AH69" s="182"/>
      <c r="AI69" s="182"/>
      <c r="AJ69" s="182"/>
      <c r="AK69" s="182"/>
      <c r="AL69" s="182"/>
      <c r="AM69" s="182"/>
      <c r="AN69" s="182"/>
      <c r="AO69" s="182"/>
      <c r="AP69" s="86"/>
      <c r="AQ69" s="79"/>
      <c r="AR69" s="79"/>
    </row>
    <row r="70" ht="0" hidden="1" customHeight="1">
      <c r="C70" s="181"/>
      <c r="D70" s="183"/>
      <c r="E70" s="183"/>
      <c r="F70" s="201"/>
      <c r="G70" s="181"/>
      <c r="H70" s="181"/>
      <c r="I70" s="181"/>
      <c r="J70" s="181"/>
      <c r="K70" s="181"/>
      <c r="L70" s="908"/>
      <c r="M70" s="908"/>
      <c r="N70" s="908"/>
      <c r="O70" s="908"/>
      <c r="P70" s="80"/>
      <c r="Q70" s="90"/>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86"/>
      <c r="AQ70" s="79"/>
      <c r="AR70" s="79"/>
    </row>
    <row r="71" ht="0" hidden="1" customHeight="1">
      <c r="C71" s="181"/>
      <c r="D71" s="183"/>
      <c r="E71" s="183"/>
      <c r="F71" s="201"/>
      <c r="G71" s="181"/>
      <c r="H71" s="181"/>
      <c r="I71" s="181"/>
      <c r="J71" s="181"/>
      <c r="K71" s="181"/>
      <c r="L71" s="908"/>
      <c r="M71" s="908"/>
      <c r="N71" s="908"/>
      <c r="O71" s="908"/>
      <c r="P71" s="80"/>
      <c r="Q71" s="90"/>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86"/>
      <c r="AQ71" s="79"/>
      <c r="AR71" s="79"/>
    </row>
    <row r="72" ht="0" hidden="1" customHeight="1">
      <c r="C72" s="181"/>
      <c r="D72" s="183"/>
      <c r="E72" s="183"/>
      <c r="F72" s="201"/>
      <c r="G72" s="181"/>
      <c r="H72" s="181"/>
      <c r="I72" s="181"/>
      <c r="J72" s="181"/>
      <c r="K72" s="181"/>
      <c r="L72" s="908"/>
      <c r="M72" s="908"/>
      <c r="N72" s="908"/>
      <c r="O72" s="908"/>
      <c r="P72" s="80"/>
      <c r="Q72" s="90"/>
      <c r="R72" s="182"/>
      <c r="S72" s="182"/>
      <c r="T72" s="182"/>
      <c r="U72" s="182"/>
      <c r="V72" s="182"/>
      <c r="W72" s="182"/>
      <c r="X72" s="182"/>
      <c r="Y72" s="182"/>
      <c r="Z72" s="182"/>
      <c r="AA72" s="182"/>
      <c r="AB72" s="182"/>
      <c r="AC72" s="182"/>
      <c r="AD72" s="182"/>
      <c r="AE72" s="182"/>
      <c r="AF72" s="182"/>
      <c r="AG72" s="182"/>
      <c r="AH72" s="182"/>
      <c r="AI72" s="182"/>
      <c r="AJ72" s="182"/>
      <c r="AK72" s="182"/>
      <c r="AL72" s="182"/>
      <c r="AM72" s="182"/>
      <c r="AN72" s="182"/>
      <c r="AO72" s="182"/>
      <c r="AP72" s="86"/>
      <c r="AQ72" s="79"/>
      <c r="AR72" s="79"/>
    </row>
    <row r="73" ht="0" hidden="1" customHeight="1">
      <c r="C73" s="181"/>
      <c r="D73" s="183"/>
      <c r="E73" s="183"/>
      <c r="F73" s="201"/>
      <c r="G73" s="181"/>
      <c r="H73" s="181"/>
      <c r="I73" s="181"/>
      <c r="J73" s="181"/>
      <c r="K73" s="181"/>
      <c r="L73" s="908"/>
      <c r="M73" s="908"/>
      <c r="N73" s="908"/>
      <c r="O73" s="908"/>
      <c r="P73" s="80"/>
      <c r="Q73" s="90"/>
      <c r="R73" s="182"/>
      <c r="S73" s="182"/>
      <c r="T73" s="182"/>
      <c r="U73" s="182"/>
      <c r="V73" s="182"/>
      <c r="W73" s="182"/>
      <c r="X73" s="182"/>
      <c r="Y73" s="182"/>
      <c r="Z73" s="182"/>
      <c r="AA73" s="182"/>
      <c r="AB73" s="182"/>
      <c r="AC73" s="182"/>
      <c r="AD73" s="182"/>
      <c r="AE73" s="182"/>
      <c r="AF73" s="182"/>
      <c r="AG73" s="182"/>
      <c r="AH73" s="182"/>
      <c r="AI73" s="182"/>
      <c r="AJ73" s="182"/>
      <c r="AK73" s="182"/>
      <c r="AL73" s="182"/>
      <c r="AM73" s="182"/>
      <c r="AN73" s="182"/>
      <c r="AO73" s="182"/>
      <c r="AP73" s="86"/>
      <c r="AQ73" s="79"/>
      <c r="AR73" s="79"/>
    </row>
    <row r="74" ht="0" hidden="1" customHeight="1">
      <c r="C74" s="181"/>
      <c r="D74" s="183"/>
      <c r="E74" s="183"/>
      <c r="F74" s="201"/>
      <c r="G74" s="181"/>
      <c r="H74" s="181"/>
      <c r="I74" s="181"/>
      <c r="J74" s="181"/>
      <c r="K74" s="181"/>
      <c r="L74" s="908"/>
      <c r="M74" s="908"/>
      <c r="N74" s="908"/>
      <c r="O74" s="908"/>
      <c r="P74" s="80"/>
      <c r="Q74" s="90"/>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82"/>
      <c r="AP74" s="86"/>
      <c r="AQ74" s="79"/>
      <c r="AR74" s="79"/>
    </row>
    <row r="75" ht="0" hidden="1" customHeight="1">
      <c r="C75" s="181"/>
      <c r="D75" s="183"/>
      <c r="E75" s="183"/>
      <c r="F75" s="201"/>
      <c r="G75" s="181"/>
      <c r="H75" s="181"/>
      <c r="I75" s="181"/>
      <c r="J75" s="181"/>
      <c r="K75" s="181"/>
      <c r="L75" s="908"/>
      <c r="M75" s="908"/>
      <c r="N75" s="908"/>
      <c r="O75" s="908"/>
      <c r="P75" s="80"/>
      <c r="Q75" s="90"/>
      <c r="R75" s="182"/>
      <c r="S75" s="182"/>
      <c r="T75" s="182"/>
      <c r="U75" s="182"/>
      <c r="V75" s="182"/>
      <c r="W75" s="182"/>
      <c r="X75" s="182"/>
      <c r="Y75" s="182"/>
      <c r="Z75" s="182"/>
      <c r="AA75" s="182"/>
      <c r="AB75" s="182"/>
      <c r="AC75" s="182"/>
      <c r="AD75" s="182"/>
      <c r="AE75" s="182"/>
      <c r="AF75" s="182"/>
      <c r="AG75" s="182"/>
      <c r="AH75" s="182"/>
      <c r="AI75" s="182"/>
      <c r="AJ75" s="182"/>
      <c r="AK75" s="182"/>
      <c r="AL75" s="182"/>
      <c r="AM75" s="182"/>
      <c r="AN75" s="182"/>
      <c r="AO75" s="182"/>
      <c r="AP75" s="86"/>
      <c r="AQ75" s="79"/>
      <c r="AR75" s="79"/>
    </row>
    <row r="76" ht="0" hidden="1" customHeight="1">
      <c r="C76" s="181"/>
      <c r="D76" s="183"/>
      <c r="E76" s="183"/>
      <c r="F76" s="201"/>
      <c r="G76" s="181"/>
      <c r="H76" s="181"/>
      <c r="I76" s="181"/>
      <c r="J76" s="181"/>
      <c r="K76" s="181"/>
      <c r="L76" s="908"/>
      <c r="M76" s="908"/>
      <c r="N76" s="908"/>
      <c r="O76" s="908"/>
      <c r="P76" s="80"/>
      <c r="Q76" s="90"/>
      <c r="R76" s="182"/>
      <c r="S76" s="182"/>
      <c r="T76" s="182"/>
      <c r="U76" s="182"/>
      <c r="V76" s="182"/>
      <c r="W76" s="182"/>
      <c r="X76" s="182"/>
      <c r="Y76" s="182"/>
      <c r="Z76" s="182"/>
      <c r="AA76" s="182"/>
      <c r="AB76" s="182"/>
      <c r="AC76" s="182"/>
      <c r="AD76" s="182"/>
      <c r="AE76" s="182"/>
      <c r="AF76" s="182"/>
      <c r="AG76" s="182"/>
      <c r="AH76" s="182"/>
      <c r="AI76" s="182"/>
      <c r="AJ76" s="182"/>
      <c r="AK76" s="182"/>
      <c r="AL76" s="182"/>
      <c r="AM76" s="182"/>
      <c r="AN76" s="182"/>
      <c r="AO76" s="182"/>
      <c r="AP76" s="86"/>
      <c r="AQ76" s="79"/>
      <c r="AR76" s="79"/>
    </row>
    <row r="77" ht="0" hidden="1" customHeight="1">
      <c r="C77" s="181"/>
      <c r="D77" s="183"/>
      <c r="E77" s="183"/>
      <c r="F77" s="201"/>
      <c r="G77" s="181"/>
      <c r="H77" s="181"/>
      <c r="I77" s="181"/>
      <c r="J77" s="181"/>
      <c r="K77" s="181"/>
      <c r="L77" s="908"/>
      <c r="M77" s="908"/>
      <c r="N77" s="908"/>
      <c r="O77" s="908"/>
      <c r="P77" s="80"/>
      <c r="Q77" s="90"/>
      <c r="R77" s="182"/>
      <c r="S77" s="182"/>
      <c r="T77" s="182"/>
      <c r="U77" s="182"/>
      <c r="V77" s="182"/>
      <c r="W77" s="182"/>
      <c r="X77" s="182"/>
      <c r="Y77" s="182"/>
      <c r="Z77" s="182"/>
      <c r="AA77" s="182"/>
      <c r="AB77" s="182"/>
      <c r="AC77" s="182"/>
      <c r="AD77" s="182"/>
      <c r="AE77" s="182"/>
      <c r="AF77" s="182"/>
      <c r="AG77" s="182"/>
      <c r="AH77" s="182"/>
      <c r="AI77" s="182"/>
      <c r="AJ77" s="182"/>
      <c r="AK77" s="182"/>
      <c r="AL77" s="182"/>
      <c r="AM77" s="182"/>
      <c r="AN77" s="182"/>
      <c r="AO77" s="182"/>
      <c r="AP77" s="86"/>
      <c r="AQ77" s="79"/>
      <c r="AR77" s="79"/>
    </row>
    <row r="78" ht="0" hidden="1" customHeight="1">
      <c r="C78" s="181"/>
      <c r="D78" s="183"/>
      <c r="E78" s="183"/>
      <c r="F78" s="201"/>
      <c r="G78" s="181"/>
      <c r="H78" s="181"/>
      <c r="I78" s="181"/>
      <c r="J78" s="181"/>
      <c r="K78" s="181"/>
      <c r="L78" s="908"/>
      <c r="M78" s="908"/>
      <c r="N78" s="908"/>
      <c r="O78" s="908"/>
      <c r="P78" s="80"/>
      <c r="Q78" s="90"/>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86"/>
      <c r="AQ78" s="79"/>
      <c r="AR78" s="79"/>
    </row>
    <row r="79" ht="0" hidden="1" customHeight="1">
      <c r="C79" s="181"/>
      <c r="D79" s="183"/>
      <c r="E79" s="183"/>
      <c r="F79" s="201"/>
      <c r="G79" s="181"/>
      <c r="H79" s="181"/>
      <c r="I79" s="181"/>
      <c r="J79" s="181"/>
      <c r="K79" s="181"/>
      <c r="L79" s="908"/>
      <c r="M79" s="908"/>
      <c r="N79" s="908"/>
      <c r="O79" s="908"/>
      <c r="P79" s="80"/>
      <c r="Q79" s="90"/>
      <c r="R79" s="182"/>
      <c r="S79" s="182"/>
      <c r="T79" s="182"/>
      <c r="U79" s="182"/>
      <c r="V79" s="182"/>
      <c r="W79" s="182"/>
      <c r="X79" s="182"/>
      <c r="Y79" s="182"/>
      <c r="Z79" s="182"/>
      <c r="AA79" s="182"/>
      <c r="AB79" s="182"/>
      <c r="AC79" s="182"/>
      <c r="AD79" s="182"/>
      <c r="AE79" s="182"/>
      <c r="AF79" s="182"/>
      <c r="AG79" s="182"/>
      <c r="AH79" s="182"/>
      <c r="AI79" s="182"/>
      <c r="AJ79" s="182"/>
      <c r="AK79" s="182"/>
      <c r="AL79" s="182"/>
      <c r="AM79" s="182"/>
      <c r="AN79" s="182"/>
      <c r="AO79" s="182"/>
      <c r="AP79" s="86"/>
      <c r="AQ79" s="79"/>
      <c r="AR79" s="79"/>
    </row>
    <row r="80" ht="0" hidden="1" customHeight="1">
      <c r="C80" s="181"/>
      <c r="D80" s="183"/>
      <c r="E80" s="183"/>
      <c r="F80" s="201"/>
      <c r="G80" s="181"/>
      <c r="H80" s="181"/>
      <c r="I80" s="181"/>
      <c r="J80" s="181"/>
      <c r="K80" s="181"/>
      <c r="L80" s="908"/>
      <c r="M80" s="908"/>
      <c r="N80" s="908"/>
      <c r="O80" s="908"/>
      <c r="P80" s="80"/>
      <c r="Q80" s="90"/>
      <c r="R80" s="182"/>
      <c r="S80" s="182"/>
      <c r="T80" s="182"/>
      <c r="U80" s="182"/>
      <c r="V80" s="182"/>
      <c r="W80" s="182"/>
      <c r="X80" s="182"/>
      <c r="Y80" s="182"/>
      <c r="Z80" s="182"/>
      <c r="AA80" s="182"/>
      <c r="AB80" s="182"/>
      <c r="AC80" s="182"/>
      <c r="AD80" s="182"/>
      <c r="AE80" s="182"/>
      <c r="AF80" s="182"/>
      <c r="AG80" s="182"/>
      <c r="AH80" s="182"/>
      <c r="AI80" s="182"/>
      <c r="AJ80" s="182"/>
      <c r="AK80" s="182"/>
      <c r="AL80" s="182"/>
      <c r="AM80" s="182"/>
      <c r="AN80" s="182"/>
      <c r="AO80" s="182"/>
      <c r="AP80" s="86"/>
      <c r="AQ80" s="79"/>
      <c r="AR80" s="79"/>
    </row>
    <row r="81" ht="0" hidden="1" customHeight="1">
      <c r="C81" s="181"/>
      <c r="D81" s="183"/>
      <c r="E81" s="183"/>
      <c r="F81" s="201"/>
      <c r="G81" s="181"/>
      <c r="H81" s="181"/>
      <c r="I81" s="181"/>
      <c r="J81" s="181"/>
      <c r="K81" s="181"/>
      <c r="L81" s="908"/>
      <c r="M81" s="908"/>
      <c r="N81" s="908"/>
      <c r="O81" s="908"/>
      <c r="P81" s="80"/>
      <c r="Q81" s="90"/>
      <c r="R81" s="182"/>
      <c r="S81" s="182"/>
      <c r="T81" s="182"/>
      <c r="U81" s="182"/>
      <c r="V81" s="182"/>
      <c r="W81" s="182"/>
      <c r="X81" s="182"/>
      <c r="Y81" s="182"/>
      <c r="Z81" s="182"/>
      <c r="AA81" s="182"/>
      <c r="AB81" s="182"/>
      <c r="AC81" s="182"/>
      <c r="AD81" s="182"/>
      <c r="AE81" s="182"/>
      <c r="AF81" s="182"/>
      <c r="AG81" s="182"/>
      <c r="AH81" s="182"/>
      <c r="AI81" s="182"/>
      <c r="AJ81" s="182"/>
      <c r="AK81" s="182"/>
      <c r="AL81" s="182"/>
      <c r="AM81" s="182"/>
      <c r="AN81" s="182"/>
      <c r="AO81" s="182"/>
      <c r="AP81" s="86"/>
      <c r="AQ81" s="79"/>
      <c r="AR81" s="79"/>
    </row>
    <row r="82" ht="0" hidden="1" customHeight="1">
      <c r="C82" s="181"/>
      <c r="D82" s="183"/>
      <c r="E82" s="183"/>
      <c r="F82" s="201"/>
      <c r="G82" s="181"/>
      <c r="H82" s="181"/>
      <c r="I82" s="181"/>
      <c r="J82" s="181"/>
      <c r="K82" s="181"/>
      <c r="L82" s="908"/>
      <c r="M82" s="908"/>
      <c r="N82" s="908"/>
      <c r="O82" s="908"/>
      <c r="P82" s="80"/>
      <c r="Q82" s="90"/>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86"/>
      <c r="AQ82" s="79"/>
      <c r="AR82" s="79"/>
    </row>
    <row r="83" ht="0" hidden="1" customHeight="1">
      <c r="C83" s="181"/>
      <c r="D83" s="183"/>
      <c r="E83" s="183"/>
      <c r="F83" s="201"/>
      <c r="G83" s="181"/>
      <c r="H83" s="181"/>
      <c r="I83" s="181"/>
      <c r="J83" s="181"/>
      <c r="K83" s="181"/>
      <c r="L83" s="908"/>
      <c r="M83" s="908"/>
      <c r="N83" s="908"/>
      <c r="O83" s="908"/>
      <c r="P83" s="80"/>
      <c r="Q83" s="90"/>
      <c r="R83" s="182"/>
      <c r="S83" s="182"/>
      <c r="T83" s="182"/>
      <c r="U83" s="182"/>
      <c r="V83" s="182"/>
      <c r="W83" s="182"/>
      <c r="X83" s="182"/>
      <c r="Y83" s="182"/>
      <c r="Z83" s="182"/>
      <c r="AA83" s="182"/>
      <c r="AB83" s="182"/>
      <c r="AC83" s="182"/>
      <c r="AD83" s="182"/>
      <c r="AE83" s="182"/>
      <c r="AF83" s="182"/>
      <c r="AG83" s="182"/>
      <c r="AH83" s="182"/>
      <c r="AI83" s="182"/>
      <c r="AJ83" s="182"/>
      <c r="AK83" s="182"/>
      <c r="AL83" s="182"/>
      <c r="AM83" s="182"/>
      <c r="AN83" s="182"/>
      <c r="AO83" s="182"/>
      <c r="AP83" s="86"/>
      <c r="AQ83" s="79"/>
      <c r="AR83" s="79"/>
    </row>
    <row r="84" ht="0" hidden="1" customHeight="1">
      <c r="C84" s="181"/>
      <c r="D84" s="183"/>
      <c r="E84" s="183"/>
      <c r="F84" s="201"/>
      <c r="G84" s="181"/>
      <c r="H84" s="181"/>
      <c r="I84" s="181"/>
      <c r="J84" s="181"/>
      <c r="K84" s="181"/>
      <c r="L84" s="908"/>
      <c r="M84" s="908"/>
      <c r="N84" s="908"/>
      <c r="O84" s="908"/>
      <c r="P84" s="80"/>
      <c r="Q84" s="90"/>
      <c r="R84" s="182"/>
      <c r="S84" s="182"/>
      <c r="T84" s="182"/>
      <c r="U84" s="182"/>
      <c r="V84" s="182"/>
      <c r="W84" s="182"/>
      <c r="X84" s="182"/>
      <c r="Y84" s="182"/>
      <c r="Z84" s="182"/>
      <c r="AA84" s="182"/>
      <c r="AB84" s="182"/>
      <c r="AC84" s="182"/>
      <c r="AD84" s="182"/>
      <c r="AE84" s="182"/>
      <c r="AF84" s="182"/>
      <c r="AG84" s="182"/>
      <c r="AH84" s="182"/>
      <c r="AI84" s="182"/>
      <c r="AJ84" s="182"/>
      <c r="AK84" s="182"/>
      <c r="AL84" s="182"/>
      <c r="AM84" s="182"/>
      <c r="AN84" s="182"/>
      <c r="AO84" s="182"/>
      <c r="AP84" s="86"/>
      <c r="AQ84" s="79"/>
      <c r="AR84" s="79"/>
    </row>
    <row r="85" ht="0" hidden="1" customHeight="1">
      <c r="C85" s="181"/>
      <c r="D85" s="183"/>
      <c r="E85" s="183"/>
      <c r="F85" s="201"/>
      <c r="G85" s="181"/>
      <c r="H85" s="181"/>
      <c r="I85" s="181"/>
      <c r="J85" s="181"/>
      <c r="K85" s="181"/>
      <c r="L85" s="908"/>
      <c r="M85" s="908"/>
      <c r="N85" s="908"/>
      <c r="O85" s="908"/>
      <c r="P85" s="80"/>
      <c r="Q85" s="90"/>
      <c r="R85" s="182"/>
      <c r="S85" s="182"/>
      <c r="T85" s="182"/>
      <c r="U85" s="182"/>
      <c r="V85" s="182"/>
      <c r="W85" s="182"/>
      <c r="X85" s="182"/>
      <c r="Y85" s="182"/>
      <c r="Z85" s="182"/>
      <c r="AA85" s="182"/>
      <c r="AB85" s="182"/>
      <c r="AC85" s="182"/>
      <c r="AD85" s="182"/>
      <c r="AE85" s="182"/>
      <c r="AF85" s="182"/>
      <c r="AG85" s="182"/>
      <c r="AH85" s="182"/>
      <c r="AI85" s="182"/>
      <c r="AJ85" s="182"/>
      <c r="AK85" s="182"/>
      <c r="AL85" s="182"/>
      <c r="AM85" s="182"/>
      <c r="AN85" s="182"/>
      <c r="AO85" s="182"/>
      <c r="AP85" s="86"/>
      <c r="AQ85" s="79"/>
      <c r="AR85" s="79"/>
    </row>
    <row r="86" ht="0" hidden="1" customHeight="1">
      <c r="C86" s="181"/>
      <c r="D86" s="183"/>
      <c r="E86" s="183"/>
      <c r="F86" s="201"/>
      <c r="G86" s="181"/>
      <c r="H86" s="181"/>
      <c r="I86" s="181"/>
      <c r="J86" s="181"/>
      <c r="K86" s="181"/>
      <c r="L86" s="908"/>
      <c r="M86" s="908"/>
      <c r="N86" s="908"/>
      <c r="O86" s="908"/>
      <c r="P86" s="80"/>
      <c r="Q86" s="90"/>
      <c r="R86" s="182"/>
      <c r="S86" s="182"/>
      <c r="T86" s="182"/>
      <c r="U86" s="182"/>
      <c r="V86" s="182"/>
      <c r="W86" s="182"/>
      <c r="X86" s="182"/>
      <c r="Y86" s="182"/>
      <c r="Z86" s="182"/>
      <c r="AA86" s="182"/>
      <c r="AB86" s="182"/>
      <c r="AC86" s="182"/>
      <c r="AD86" s="182"/>
      <c r="AE86" s="182"/>
      <c r="AF86" s="182"/>
      <c r="AG86" s="182"/>
      <c r="AH86" s="182"/>
      <c r="AI86" s="182"/>
      <c r="AJ86" s="182"/>
      <c r="AK86" s="182"/>
      <c r="AL86" s="182"/>
      <c r="AM86" s="182"/>
      <c r="AN86" s="182"/>
      <c r="AO86" s="182"/>
      <c r="AP86" s="86"/>
      <c r="AQ86" s="79"/>
      <c r="AR86" s="79"/>
    </row>
    <row r="87" ht="0" hidden="1" customHeight="1">
      <c r="C87" s="181"/>
      <c r="D87" s="183"/>
      <c r="E87" s="183"/>
      <c r="F87" s="201"/>
      <c r="G87" s="181"/>
      <c r="H87" s="181"/>
      <c r="I87" s="181"/>
      <c r="J87" s="181"/>
      <c r="K87" s="181"/>
      <c r="L87" s="908"/>
      <c r="M87" s="908"/>
      <c r="N87" s="908"/>
      <c r="O87" s="908"/>
      <c r="P87" s="80"/>
      <c r="Q87" s="90"/>
      <c r="R87" s="182"/>
      <c r="S87" s="182"/>
      <c r="T87" s="182"/>
      <c r="U87" s="182"/>
      <c r="V87" s="182"/>
      <c r="W87" s="182"/>
      <c r="X87" s="182"/>
      <c r="Y87" s="182"/>
      <c r="Z87" s="182"/>
      <c r="AA87" s="182"/>
      <c r="AB87" s="182"/>
      <c r="AC87" s="182"/>
      <c r="AD87" s="182"/>
      <c r="AE87" s="182"/>
      <c r="AF87" s="182"/>
      <c r="AG87" s="182"/>
      <c r="AH87" s="182"/>
      <c r="AI87" s="182"/>
      <c r="AJ87" s="182"/>
      <c r="AK87" s="182"/>
      <c r="AL87" s="182"/>
      <c r="AM87" s="182"/>
      <c r="AN87" s="182"/>
      <c r="AO87" s="182"/>
      <c r="AP87" s="86"/>
      <c r="AQ87" s="79"/>
      <c r="AR87" s="79"/>
    </row>
    <row r="88" ht="0" hidden="1" customHeight="1">
      <c r="C88" s="181"/>
      <c r="D88" s="183"/>
      <c r="E88" s="183"/>
      <c r="F88" s="201"/>
      <c r="G88" s="181"/>
      <c r="H88" s="181"/>
      <c r="I88" s="181"/>
      <c r="J88" s="181"/>
      <c r="K88" s="181"/>
      <c r="L88" s="908"/>
      <c r="M88" s="908"/>
      <c r="N88" s="908"/>
      <c r="O88" s="908"/>
      <c r="P88" s="80"/>
      <c r="Q88" s="90"/>
      <c r="R88" s="182"/>
      <c r="S88" s="182"/>
      <c r="T88" s="182"/>
      <c r="U88" s="182"/>
      <c r="V88" s="182"/>
      <c r="W88" s="182"/>
      <c r="X88" s="182"/>
      <c r="Y88" s="182"/>
      <c r="Z88" s="182"/>
      <c r="AA88" s="182"/>
      <c r="AB88" s="182"/>
      <c r="AC88" s="182"/>
      <c r="AD88" s="182"/>
      <c r="AE88" s="182"/>
      <c r="AF88" s="182"/>
      <c r="AG88" s="182"/>
      <c r="AH88" s="182"/>
      <c r="AI88" s="182"/>
      <c r="AJ88" s="182"/>
      <c r="AK88" s="182"/>
      <c r="AL88" s="182"/>
      <c r="AM88" s="182"/>
      <c r="AN88" s="182"/>
      <c r="AO88" s="182"/>
      <c r="AP88" s="86"/>
      <c r="AQ88" s="79"/>
      <c r="AR88" s="79"/>
    </row>
    <row r="89" ht="0" hidden="1" customHeight="1">
      <c r="C89" s="181"/>
      <c r="D89" s="183"/>
      <c r="E89" s="183"/>
      <c r="F89" s="201"/>
      <c r="G89" s="181"/>
      <c r="H89" s="181"/>
      <c r="I89" s="181"/>
      <c r="J89" s="181"/>
      <c r="K89" s="181"/>
      <c r="L89" s="908"/>
      <c r="M89" s="908"/>
      <c r="N89" s="908"/>
      <c r="O89" s="908"/>
      <c r="P89" s="80"/>
      <c r="Q89" s="90"/>
      <c r="R89" s="182"/>
      <c r="S89" s="182"/>
      <c r="T89" s="182"/>
      <c r="U89" s="182"/>
      <c r="V89" s="182"/>
      <c r="W89" s="182"/>
      <c r="X89" s="182"/>
      <c r="Y89" s="182"/>
      <c r="Z89" s="182"/>
      <c r="AA89" s="182"/>
      <c r="AB89" s="182"/>
      <c r="AC89" s="182"/>
      <c r="AD89" s="182"/>
      <c r="AE89" s="182"/>
      <c r="AF89" s="182"/>
      <c r="AG89" s="182"/>
      <c r="AH89" s="182"/>
      <c r="AI89" s="182"/>
      <c r="AJ89" s="182"/>
      <c r="AK89" s="182"/>
      <c r="AL89" s="182"/>
      <c r="AM89" s="182"/>
      <c r="AN89" s="182"/>
      <c r="AO89" s="182"/>
      <c r="AP89" s="86"/>
      <c r="AQ89" s="79"/>
      <c r="AR89" s="79"/>
    </row>
    <row r="90" ht="0" hidden="1" customHeight="1">
      <c r="C90" s="181"/>
      <c r="D90" s="183"/>
      <c r="E90" s="183"/>
      <c r="F90" s="201"/>
      <c r="G90" s="181"/>
      <c r="H90" s="181"/>
      <c r="I90" s="181"/>
      <c r="J90" s="181"/>
      <c r="K90" s="181"/>
      <c r="L90" s="908"/>
      <c r="M90" s="908"/>
      <c r="N90" s="908"/>
      <c r="O90" s="908"/>
      <c r="P90" s="80"/>
      <c r="Q90" s="90"/>
      <c r="R90" s="182"/>
      <c r="S90" s="182"/>
      <c r="T90" s="182"/>
      <c r="U90" s="182"/>
      <c r="V90" s="182"/>
      <c r="W90" s="182"/>
      <c r="X90" s="182"/>
      <c r="Y90" s="182"/>
      <c r="Z90" s="182"/>
      <c r="AA90" s="182"/>
      <c r="AB90" s="182"/>
      <c r="AC90" s="182"/>
      <c r="AD90" s="182"/>
      <c r="AE90" s="182"/>
      <c r="AF90" s="182"/>
      <c r="AG90" s="182"/>
      <c r="AH90" s="182"/>
      <c r="AI90" s="182"/>
      <c r="AJ90" s="182"/>
      <c r="AK90" s="182"/>
      <c r="AL90" s="182"/>
      <c r="AM90" s="182"/>
      <c r="AN90" s="182"/>
      <c r="AO90" s="182"/>
      <c r="AP90" s="86"/>
      <c r="AQ90" s="79"/>
      <c r="AR90" s="79"/>
    </row>
    <row r="91" ht="0" hidden="1" customHeight="1">
      <c r="C91" s="181"/>
      <c r="D91" s="183"/>
      <c r="E91" s="183"/>
      <c r="F91" s="201"/>
      <c r="G91" s="181"/>
      <c r="H91" s="181"/>
      <c r="I91" s="181"/>
      <c r="J91" s="181"/>
      <c r="K91" s="181"/>
      <c r="L91" s="908"/>
      <c r="M91" s="908"/>
      <c r="N91" s="908"/>
      <c r="O91" s="908"/>
      <c r="P91" s="80"/>
      <c r="Q91" s="90"/>
      <c r="R91" s="182"/>
      <c r="S91" s="182"/>
      <c r="T91" s="182"/>
      <c r="U91" s="182"/>
      <c r="V91" s="182"/>
      <c r="W91" s="182"/>
      <c r="X91" s="182"/>
      <c r="Y91" s="182"/>
      <c r="Z91" s="182"/>
      <c r="AA91" s="182"/>
      <c r="AB91" s="182"/>
      <c r="AC91" s="182"/>
      <c r="AD91" s="182"/>
      <c r="AE91" s="182"/>
      <c r="AF91" s="182"/>
      <c r="AG91" s="182"/>
      <c r="AH91" s="182"/>
      <c r="AI91" s="182"/>
      <c r="AJ91" s="182"/>
      <c r="AK91" s="182"/>
      <c r="AL91" s="182"/>
      <c r="AM91" s="182"/>
      <c r="AN91" s="182"/>
      <c r="AO91" s="182"/>
      <c r="AP91" s="86"/>
      <c r="AQ91" s="79"/>
      <c r="AR91" s="79"/>
    </row>
    <row r="92" ht="0" hidden="1" customHeight="1">
      <c r="C92" s="181"/>
      <c r="D92" s="183"/>
      <c r="E92" s="183"/>
      <c r="F92" s="201"/>
      <c r="G92" s="181"/>
      <c r="H92" s="181"/>
      <c r="I92" s="181"/>
      <c r="J92" s="181"/>
      <c r="K92" s="181"/>
      <c r="L92" s="908"/>
      <c r="M92" s="908"/>
      <c r="N92" s="908"/>
      <c r="O92" s="908"/>
      <c r="P92" s="80"/>
      <c r="Q92" s="90"/>
      <c r="R92" s="182"/>
      <c r="S92" s="182"/>
      <c r="T92" s="182"/>
      <c r="U92" s="182"/>
      <c r="V92" s="182"/>
      <c r="W92" s="182"/>
      <c r="X92" s="182"/>
      <c r="Y92" s="182"/>
      <c r="Z92" s="182"/>
      <c r="AA92" s="182"/>
      <c r="AB92" s="182"/>
      <c r="AC92" s="182"/>
      <c r="AD92" s="182"/>
      <c r="AE92" s="182"/>
      <c r="AF92" s="182"/>
      <c r="AG92" s="182"/>
      <c r="AH92" s="182"/>
      <c r="AI92" s="182"/>
      <c r="AJ92" s="182"/>
      <c r="AK92" s="182"/>
      <c r="AL92" s="182"/>
      <c r="AM92" s="182"/>
      <c r="AN92" s="182"/>
      <c r="AO92" s="182"/>
      <c r="AP92" s="86"/>
      <c r="AQ92" s="79"/>
      <c r="AR92" s="79"/>
    </row>
    <row r="93" ht="0" hidden="1" customHeight="1">
      <c r="C93" s="181"/>
      <c r="D93" s="183"/>
      <c r="E93" s="183"/>
      <c r="F93" s="201"/>
      <c r="G93" s="181"/>
      <c r="H93" s="181"/>
      <c r="I93" s="181"/>
      <c r="J93" s="181"/>
      <c r="K93" s="181"/>
      <c r="L93" s="908"/>
      <c r="M93" s="908"/>
      <c r="N93" s="908"/>
      <c r="O93" s="908"/>
      <c r="P93" s="80"/>
      <c r="Q93" s="90"/>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86"/>
      <c r="AQ93" s="79"/>
      <c r="AR93" s="79"/>
    </row>
    <row r="94" ht="0" hidden="1" customHeight="1">
      <c r="C94" s="181"/>
      <c r="D94" s="183"/>
      <c r="E94" s="183"/>
      <c r="F94" s="201"/>
      <c r="G94" s="181"/>
      <c r="H94" s="181"/>
      <c r="I94" s="181"/>
      <c r="J94" s="181"/>
      <c r="K94" s="181"/>
      <c r="L94" s="908"/>
      <c r="M94" s="908"/>
      <c r="N94" s="908"/>
      <c r="O94" s="908"/>
      <c r="P94" s="80"/>
      <c r="Q94" s="90"/>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86"/>
      <c r="AQ94" s="79"/>
      <c r="AR94" s="79"/>
    </row>
    <row r="95" ht="0" hidden="1" customHeight="1">
      <c r="C95" s="181"/>
      <c r="D95" s="183"/>
      <c r="E95" s="183"/>
      <c r="F95" s="201"/>
      <c r="G95" s="181"/>
      <c r="H95" s="181"/>
      <c r="I95" s="181"/>
      <c r="J95" s="181"/>
      <c r="K95" s="181"/>
      <c r="L95" s="908"/>
      <c r="M95" s="908"/>
      <c r="N95" s="908"/>
      <c r="O95" s="908"/>
      <c r="P95" s="80"/>
      <c r="Q95" s="90"/>
      <c r="R95" s="182"/>
      <c r="S95" s="182"/>
      <c r="T95" s="182"/>
      <c r="U95" s="182"/>
      <c r="V95" s="182"/>
      <c r="W95" s="182"/>
      <c r="X95" s="182"/>
      <c r="Y95" s="182"/>
      <c r="Z95" s="182"/>
      <c r="AA95" s="182"/>
      <c r="AB95" s="182"/>
      <c r="AC95" s="182"/>
      <c r="AD95" s="182"/>
      <c r="AE95" s="182"/>
      <c r="AF95" s="182"/>
      <c r="AG95" s="182"/>
      <c r="AH95" s="182"/>
      <c r="AI95" s="182"/>
      <c r="AJ95" s="182"/>
      <c r="AK95" s="182"/>
      <c r="AL95" s="182"/>
      <c r="AM95" s="182"/>
      <c r="AN95" s="182"/>
      <c r="AO95" s="182"/>
      <c r="AP95" s="86"/>
      <c r="AQ95" s="79"/>
      <c r="AR95" s="79"/>
    </row>
    <row r="96" ht="0" hidden="1" customHeight="1">
      <c r="C96" s="181"/>
      <c r="D96" s="183"/>
      <c r="E96" s="183"/>
      <c r="F96" s="201"/>
      <c r="G96" s="181"/>
      <c r="H96" s="181"/>
      <c r="I96" s="181"/>
      <c r="J96" s="181"/>
      <c r="K96" s="181"/>
      <c r="L96" s="908"/>
      <c r="M96" s="908"/>
      <c r="N96" s="908"/>
      <c r="O96" s="908"/>
      <c r="P96" s="80"/>
      <c r="Q96" s="90"/>
      <c r="R96" s="182"/>
      <c r="S96" s="182"/>
      <c r="T96" s="182"/>
      <c r="U96" s="182"/>
      <c r="V96" s="182"/>
      <c r="W96" s="182"/>
      <c r="X96" s="182"/>
      <c r="Y96" s="182"/>
      <c r="Z96" s="182"/>
      <c r="AA96" s="182"/>
      <c r="AB96" s="182"/>
      <c r="AC96" s="182"/>
      <c r="AD96" s="182"/>
      <c r="AE96" s="182"/>
      <c r="AF96" s="182"/>
      <c r="AG96" s="182"/>
      <c r="AH96" s="182"/>
      <c r="AI96" s="182"/>
      <c r="AJ96" s="182"/>
      <c r="AK96" s="182"/>
      <c r="AL96" s="182"/>
      <c r="AM96" s="182"/>
      <c r="AN96" s="182"/>
      <c r="AO96" s="182"/>
      <c r="AP96" s="86"/>
      <c r="AQ96" s="79"/>
      <c r="AR96" s="79"/>
    </row>
    <row r="97" ht="0" hidden="1" customHeight="1">
      <c r="C97" s="181"/>
      <c r="D97" s="183"/>
      <c r="E97" s="183"/>
      <c r="F97" s="201"/>
      <c r="G97" s="181"/>
      <c r="H97" s="181"/>
      <c r="I97" s="181"/>
      <c r="J97" s="181"/>
      <c r="K97" s="181"/>
      <c r="L97" s="908"/>
      <c r="M97" s="908"/>
      <c r="N97" s="908"/>
      <c r="O97" s="908"/>
      <c r="P97" s="80"/>
      <c r="Q97" s="90"/>
      <c r="R97" s="182"/>
      <c r="S97" s="182"/>
      <c r="T97" s="182"/>
      <c r="U97" s="182"/>
      <c r="V97" s="182"/>
      <c r="W97" s="182"/>
      <c r="X97" s="182"/>
      <c r="Y97" s="182"/>
      <c r="Z97" s="182"/>
      <c r="AA97" s="182"/>
      <c r="AB97" s="182"/>
      <c r="AC97" s="182"/>
      <c r="AD97" s="182"/>
      <c r="AE97" s="182"/>
      <c r="AF97" s="182"/>
      <c r="AG97" s="182"/>
      <c r="AH97" s="182"/>
      <c r="AI97" s="182"/>
      <c r="AJ97" s="182"/>
      <c r="AK97" s="182"/>
      <c r="AL97" s="182"/>
      <c r="AM97" s="182"/>
      <c r="AN97" s="182"/>
      <c r="AO97" s="182"/>
      <c r="AP97" s="86"/>
      <c r="AQ97" s="79"/>
      <c r="AR97" s="79"/>
    </row>
    <row r="98" ht="0" hidden="1" customHeight="1">
      <c r="C98" s="181"/>
      <c r="D98" s="183"/>
      <c r="E98" s="183"/>
      <c r="F98" s="201"/>
      <c r="G98" s="181"/>
      <c r="H98" s="181"/>
      <c r="I98" s="181"/>
      <c r="J98" s="181"/>
      <c r="K98" s="181"/>
      <c r="L98" s="908"/>
      <c r="M98" s="908"/>
      <c r="N98" s="908"/>
      <c r="O98" s="908"/>
      <c r="P98" s="80"/>
      <c r="Q98" s="90"/>
      <c r="R98" s="182"/>
      <c r="S98" s="182"/>
      <c r="T98" s="182"/>
      <c r="U98" s="182"/>
      <c r="V98" s="182"/>
      <c r="W98" s="182"/>
      <c r="X98" s="182"/>
      <c r="Y98" s="182"/>
      <c r="Z98" s="182"/>
      <c r="AA98" s="182"/>
      <c r="AB98" s="182"/>
      <c r="AC98" s="182"/>
      <c r="AD98" s="182"/>
      <c r="AE98" s="182"/>
      <c r="AF98" s="182"/>
      <c r="AG98" s="182"/>
      <c r="AH98" s="182"/>
      <c r="AI98" s="182"/>
      <c r="AJ98" s="182"/>
      <c r="AK98" s="182"/>
      <c r="AL98" s="182"/>
      <c r="AM98" s="182"/>
      <c r="AN98" s="182"/>
      <c r="AO98" s="182"/>
      <c r="AP98" s="86"/>
      <c r="AQ98" s="79"/>
      <c r="AR98" s="79"/>
    </row>
    <row r="99" ht="0" hidden="1" customHeight="1">
      <c r="C99" s="181"/>
      <c r="D99" s="183"/>
      <c r="E99" s="183"/>
      <c r="F99" s="201"/>
      <c r="G99" s="181"/>
      <c r="H99" s="181"/>
      <c r="I99" s="181"/>
      <c r="J99" s="181"/>
      <c r="K99" s="181"/>
      <c r="L99" s="908"/>
      <c r="M99" s="908"/>
      <c r="N99" s="908"/>
      <c r="O99" s="908"/>
      <c r="P99" s="80"/>
      <c r="Q99" s="90"/>
      <c r="R99" s="182"/>
      <c r="S99" s="182"/>
      <c r="T99" s="182"/>
      <c r="U99" s="182"/>
      <c r="V99" s="182"/>
      <c r="W99" s="182"/>
      <c r="X99" s="182"/>
      <c r="Y99" s="182"/>
      <c r="Z99" s="182"/>
      <c r="AA99" s="182"/>
      <c r="AB99" s="182"/>
      <c r="AC99" s="182"/>
      <c r="AD99" s="182"/>
      <c r="AE99" s="182"/>
      <c r="AF99" s="182"/>
      <c r="AG99" s="182"/>
      <c r="AH99" s="182"/>
      <c r="AI99" s="182"/>
      <c r="AJ99" s="182"/>
      <c r="AK99" s="182"/>
      <c r="AL99" s="182"/>
      <c r="AM99" s="182"/>
      <c r="AN99" s="182"/>
      <c r="AO99" s="182"/>
      <c r="AP99" s="86"/>
      <c r="AQ99" s="79"/>
      <c r="AR99" s="79"/>
    </row>
    <row r="100" ht="0" hidden="1" customHeight="1">
      <c r="C100" s="181"/>
      <c r="D100" s="183"/>
      <c r="E100" s="183"/>
      <c r="F100" s="201"/>
      <c r="G100" s="181"/>
      <c r="H100" s="181"/>
      <c r="I100" s="181"/>
      <c r="J100" s="181"/>
      <c r="K100" s="181"/>
      <c r="L100" s="908"/>
      <c r="M100" s="908"/>
      <c r="N100" s="908"/>
      <c r="O100" s="908"/>
      <c r="P100" s="80"/>
      <c r="Q100" s="90"/>
      <c r="R100" s="182"/>
      <c r="S100" s="182"/>
      <c r="T100" s="182"/>
      <c r="U100" s="182"/>
      <c r="V100" s="182"/>
      <c r="W100" s="182"/>
      <c r="X100" s="182"/>
      <c r="Y100" s="182"/>
      <c r="Z100" s="182"/>
      <c r="AA100" s="182"/>
      <c r="AB100" s="182"/>
      <c r="AC100" s="182"/>
      <c r="AD100" s="182"/>
      <c r="AE100" s="182"/>
      <c r="AF100" s="182"/>
      <c r="AG100" s="182"/>
      <c r="AH100" s="182"/>
      <c r="AI100" s="182"/>
      <c r="AJ100" s="182"/>
      <c r="AK100" s="182"/>
      <c r="AL100" s="182"/>
      <c r="AM100" s="182"/>
      <c r="AN100" s="182"/>
      <c r="AO100" s="182"/>
      <c r="AP100" s="86"/>
      <c r="AQ100" s="48"/>
      <c r="AR100" s="48"/>
    </row>
    <row r="101" ht="0" hidden="1" customHeight="1">
      <c r="C101" s="181"/>
      <c r="D101" s="183"/>
      <c r="E101" s="183"/>
      <c r="F101" s="201"/>
      <c r="G101" s="181"/>
      <c r="H101" s="181"/>
      <c r="I101" s="181"/>
      <c r="J101" s="181"/>
      <c r="K101" s="181"/>
      <c r="L101" s="908"/>
      <c r="M101" s="908"/>
      <c r="N101" s="908"/>
      <c r="O101" s="908"/>
      <c r="P101" s="80"/>
      <c r="Q101" s="54"/>
      <c r="R101" s="86"/>
      <c r="S101" s="86"/>
      <c r="T101" s="86"/>
      <c r="U101" s="86"/>
      <c r="V101" s="86"/>
      <c r="W101" s="86"/>
      <c r="X101" s="86"/>
      <c r="Y101" s="86"/>
      <c r="Z101" s="86"/>
      <c r="AA101" s="86"/>
      <c r="AB101" s="86"/>
      <c r="AC101" s="86"/>
      <c r="AD101" s="86"/>
      <c r="AE101" s="86"/>
      <c r="AF101" s="86"/>
      <c r="AG101" s="86"/>
      <c r="AH101" s="86"/>
      <c r="AI101" s="86"/>
      <c r="AJ101" s="86"/>
      <c r="AK101" s="86"/>
      <c r="AL101" s="86"/>
      <c r="AM101" s="86"/>
      <c r="AN101" s="86"/>
      <c r="AO101" s="86"/>
      <c r="AP101" s="86"/>
      <c r="AQ101" s="79"/>
      <c r="AR101" s="79"/>
    </row>
    <row r="102" ht="18" customHeight="1">
      <c r="C102" s="181"/>
      <c r="D102" s="183"/>
      <c r="E102" s="183"/>
      <c r="F102" s="201"/>
      <c r="G102" s="181"/>
      <c r="H102" s="181"/>
      <c r="I102" s="181"/>
      <c r="J102" s="181"/>
      <c r="K102" s="181"/>
      <c r="L102" s="908"/>
      <c r="M102" s="908"/>
      <c r="N102" s="908"/>
      <c r="O102" s="908"/>
      <c r="P102" s="80"/>
      <c r="Q102" s="54"/>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79"/>
      <c r="AR102" s="79"/>
    </row>
    <row r="103" ht="18" customHeight="1">
      <c r="C103" s="181"/>
      <c r="D103" s="183"/>
      <c r="E103" s="183"/>
      <c r="F103" s="201"/>
      <c r="G103" s="181"/>
      <c r="H103" s="181"/>
      <c r="I103" s="181"/>
      <c r="J103" s="181"/>
      <c r="K103" s="181"/>
      <c r="L103" s="908"/>
      <c r="M103" s="908"/>
      <c r="N103" s="908"/>
      <c r="O103" s="908"/>
      <c r="P103" s="80"/>
      <c r="Q103" s="54"/>
      <c r="R103" s="86"/>
      <c r="S103" s="86"/>
      <c r="T103" s="86"/>
      <c r="U103" s="86"/>
      <c r="V103" s="86"/>
      <c r="W103" s="86"/>
      <c r="X103" s="86"/>
      <c r="Y103" s="86"/>
      <c r="Z103" s="86"/>
      <c r="AA103" s="86"/>
      <c r="AB103" s="86"/>
      <c r="AC103" s="86"/>
      <c r="AD103" s="86"/>
      <c r="AE103" s="86"/>
      <c r="AF103" s="86"/>
      <c r="AG103" s="86"/>
      <c r="AH103" s="86"/>
      <c r="AI103" s="86"/>
      <c r="AJ103" s="86"/>
      <c r="AK103" s="86"/>
      <c r="AL103" s="86"/>
      <c r="AM103" s="86"/>
      <c r="AN103" s="86"/>
      <c r="AO103" s="86"/>
      <c r="AP103" s="86"/>
    </row>
    <row r="104" ht="9" customHeight="1">
      <c r="E104" s="81"/>
      <c r="F104" s="202"/>
      <c r="R104" s="47"/>
      <c r="S104" s="47"/>
      <c r="T104" s="47"/>
      <c r="U104" s="47"/>
      <c r="V104" s="47"/>
      <c r="W104" s="47"/>
      <c r="X104" s="47"/>
      <c r="Y104" s="47"/>
      <c r="Z104" s="87"/>
      <c r="AA104" s="47"/>
      <c r="AB104" s="47"/>
      <c r="AC104" s="88"/>
      <c r="AD104" s="88"/>
      <c r="AE104" s="88"/>
      <c r="AF104" s="83"/>
      <c r="AG104" s="47"/>
      <c r="AH104" s="47"/>
      <c r="AI104" s="47"/>
      <c r="AJ104" s="88"/>
      <c r="AK104" s="47"/>
      <c r="AL104" s="47"/>
      <c r="AM104" s="47"/>
      <c r="AN104" s="47"/>
      <c r="AO104" s="47"/>
      <c r="AP104" s="47"/>
    </row>
    <row r="105" ht="24" customHeight="1">
      <c r="B105" s="34"/>
      <c r="C105" s="1006" t="s">
        <v>138</v>
      </c>
      <c r="D105" s="1006"/>
      <c r="E105" s="1006"/>
      <c r="F105" s="1006"/>
      <c r="G105" s="1006"/>
      <c r="H105" s="1006"/>
      <c r="I105" s="1006"/>
      <c r="J105" s="1006"/>
      <c r="K105" s="1006"/>
      <c r="L105" s="1006"/>
      <c r="M105" s="1006"/>
      <c r="N105" s="1006"/>
      <c r="O105" s="1006"/>
      <c r="P105" s="1006"/>
      <c r="Q105" s="1006"/>
      <c r="R105" s="1006"/>
      <c r="S105" s="1006"/>
      <c r="T105" s="1006"/>
      <c r="U105" s="1006"/>
      <c r="V105" s="1006"/>
      <c r="W105" s="1006"/>
      <c r="X105" s="1006"/>
      <c r="Y105" s="1006"/>
      <c r="Z105" s="1006"/>
      <c r="AA105" s="1006"/>
      <c r="AB105" s="1006"/>
      <c r="AC105" s="1006"/>
      <c r="AD105" s="1006"/>
      <c r="AE105" s="1006"/>
      <c r="AF105" s="1006"/>
      <c r="AG105" s="1006"/>
      <c r="AH105" s="1006"/>
      <c r="AI105" s="1006"/>
      <c r="AJ105" s="1006"/>
      <c r="AK105" s="1006"/>
      <c r="AL105" s="1006"/>
      <c r="AM105" s="1006"/>
      <c r="AN105" s="1006"/>
      <c r="AO105" s="1006"/>
      <c r="AP105" s="234"/>
    </row>
    <row r="106" s="84" customFormat="1" ht="12" customHeight="1">
      <c r="B106" s="85"/>
      <c r="E106" s="46"/>
      <c r="F106" s="202"/>
      <c r="G106"/>
      <c r="H106"/>
      <c r="I106"/>
      <c r="J106"/>
      <c r="K106"/>
      <c r="L106"/>
      <c r="M106"/>
      <c r="N106"/>
      <c r="O106"/>
      <c r="P106"/>
      <c r="Q106"/>
      <c r="R106"/>
      <c r="S106"/>
      <c r="T106"/>
      <c r="U106"/>
      <c r="V106"/>
      <c r="W106"/>
      <c r="X106"/>
      <c r="Y106"/>
      <c r="Z106"/>
      <c r="AA106"/>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37"/>
      <c r="BR106" s="237"/>
      <c r="BS106" s="237"/>
      <c r="BT106" s="237"/>
      <c r="BU106" s="237"/>
      <c r="BV106" s="237"/>
      <c r="BW106" s="237"/>
    </row>
    <row r="107" s="237" customFormat="1" ht="12.75" customHeight="1">
      <c r="A107" s="237"/>
    </row>
    <row r="108" s="237" customFormat="1" ht="12.75" customHeight="1"/>
    <row r="109" s="237" customFormat="1" ht="12.75" customHeight="1"/>
    <row r="110" s="237" customFormat="1" ht="12.75" customHeight="1"/>
    <row r="111" s="237" customFormat="1" ht="12.75" customHeight="1"/>
    <row r="112" s="237" customFormat="1" ht="12.75" customHeight="1"/>
    <row r="113" s="237" customFormat="1" ht="12.75" customHeight="1"/>
    <row r="114" s="237" customFormat="1" ht="12.75" customHeight="1"/>
    <row r="115" s="237" customFormat="1" ht="12.75" customHeight="1"/>
    <row r="116" s="237" customFormat="1" ht="12.75" customHeight="1"/>
    <row r="117" s="237" customFormat="1" ht="12.75" customHeight="1"/>
    <row r="118" s="237" customFormat="1" ht="12.75" customHeight="1"/>
    <row r="119" s="237" customFormat="1" ht="12.75" customHeight="1"/>
    <row r="120" s="237" customFormat="1" ht="12.75" customHeight="1"/>
    <row r="121" s="237" customFormat="1" ht="12.75" customHeight="1"/>
    <row r="122" s="237" customFormat="1" ht="12.75" customHeight="1"/>
    <row r="123" s="237" customFormat="1" ht="12.75" customHeight="1"/>
    <row r="124" s="237" customFormat="1" ht="12.75" customHeight="1"/>
    <row r="125" s="237" customFormat="1" ht="12.75" customHeight="1"/>
    <row r="126" s="237" customFormat="1" ht="12.75" customHeight="1"/>
    <row r="127" s="237" customFormat="1" ht="12.75" customHeight="1"/>
    <row r="128" s="237" customFormat="1" ht="12.75" customHeight="1"/>
    <row r="129" s="237" customFormat="1" ht="12.75" customHeight="1"/>
    <row r="130" s="237" customFormat="1" ht="12.75" customHeight="1"/>
    <row r="131" s="237" customFormat="1" ht="12.75" customHeight="1"/>
    <row r="132" s="237" customFormat="1" ht="12.75" customHeight="1"/>
    <row r="133" s="237" customFormat="1" ht="12.75" customHeight="1"/>
    <row r="134" s="237" customFormat="1" ht="12.75" customHeight="1"/>
    <row r="135" s="237" customFormat="1" ht="12.75" customHeight="1"/>
    <row r="136" s="237" customFormat="1" ht="12.75" customHeight="1"/>
    <row r="137" s="237" customFormat="1" ht="12.75" customHeight="1"/>
    <row r="138" s="237" customFormat="1" ht="12.75" customHeight="1"/>
    <row r="139" s="237" customFormat="1" ht="12.75" customHeight="1"/>
    <row r="140" s="237" customFormat="1" ht="12.75" customHeight="1"/>
    <row r="141" s="237" customFormat="1" ht="12.75" customHeight="1"/>
    <row r="142" s="237" customFormat="1" ht="12.75" customHeight="1"/>
    <row r="143" s="237" customFormat="1" ht="12.75" customHeight="1"/>
    <row r="144" s="237" customFormat="1" ht="12.75" customHeight="1"/>
    <row r="145" s="237" customFormat="1" ht="12.75" customHeight="1"/>
    <row r="146" s="237" customFormat="1" ht="12.75" customHeight="1"/>
    <row r="147" s="237" customFormat="1" ht="12.75" customHeight="1"/>
    <row r="148" s="237" customFormat="1" ht="12.75" customHeight="1"/>
    <row r="149" s="237" customFormat="1" ht="12.75" customHeight="1"/>
    <row r="150" s="237" customFormat="1" ht="12.75" customHeight="1"/>
    <row r="151" s="237" customFormat="1" ht="12.75" customHeight="1"/>
    <row r="152" s="237" customFormat="1" ht="12.75" customHeight="1"/>
    <row r="153" s="237" customFormat="1" ht="12.75" customHeight="1"/>
  </sheetData>
  <mergeCells count="273">
    <mergeCell ref="H95:K95"/>
    <mergeCell ref="L95:O95"/>
    <mergeCell ref="H101:K101"/>
    <mergeCell ref="L101:O101"/>
    <mergeCell ref="L102:O102"/>
    <mergeCell ref="H102:K102"/>
    <mergeCell ref="H99:K99"/>
    <mergeCell ref="C105:AO105"/>
    <mergeCell ref="H98:K98"/>
    <mergeCell ref="L98:O98"/>
    <mergeCell ref="H96:K96"/>
    <mergeCell ref="L96:O96"/>
    <mergeCell ref="H97:K97"/>
    <mergeCell ref="L97:O97"/>
    <mergeCell ref="H103:K103"/>
    <mergeCell ref="H100:K100"/>
    <mergeCell ref="L100:O100"/>
    <mergeCell ref="L103:O103"/>
    <mergeCell ref="L99:O99"/>
    <mergeCell ref="H90:K90"/>
    <mergeCell ref="L90:O90"/>
    <mergeCell ref="H87:K87"/>
    <mergeCell ref="L87:O87"/>
    <mergeCell ref="H88:K88"/>
    <mergeCell ref="L88:O88"/>
    <mergeCell ref="H93:K93"/>
    <mergeCell ref="L93:O93"/>
    <mergeCell ref="H94:K94"/>
    <mergeCell ref="L94:O94"/>
    <mergeCell ref="H91:K91"/>
    <mergeCell ref="L91:O91"/>
    <mergeCell ref="H92:K92"/>
    <mergeCell ref="L92:O92"/>
    <mergeCell ref="H85:K85"/>
    <mergeCell ref="L85:O85"/>
    <mergeCell ref="H86:K86"/>
    <mergeCell ref="L86:O86"/>
    <mergeCell ref="H83:K83"/>
    <mergeCell ref="L83:O83"/>
    <mergeCell ref="H84:K84"/>
    <mergeCell ref="L84:O84"/>
    <mergeCell ref="H89:K89"/>
    <mergeCell ref="L89:O89"/>
    <mergeCell ref="H81:K81"/>
    <mergeCell ref="L81:O81"/>
    <mergeCell ref="H82:K82"/>
    <mergeCell ref="L82:O82"/>
    <mergeCell ref="L78:O78"/>
    <mergeCell ref="H79:K79"/>
    <mergeCell ref="L79:O79"/>
    <mergeCell ref="H80:K80"/>
    <mergeCell ref="L80:O80"/>
    <mergeCell ref="H78:K78"/>
    <mergeCell ref="H50:K50"/>
    <mergeCell ref="L50:O50"/>
    <mergeCell ref="H68:K68"/>
    <mergeCell ref="L68:O68"/>
    <mergeCell ref="H72:K72"/>
    <mergeCell ref="L72:O72"/>
    <mergeCell ref="H51:K51"/>
    <mergeCell ref="L51:O51"/>
    <mergeCell ref="H69:K69"/>
    <mergeCell ref="L69:O69"/>
    <mergeCell ref="H67:K67"/>
    <mergeCell ref="L67:O67"/>
    <mergeCell ref="L56:O56"/>
    <mergeCell ref="L57:O57"/>
    <mergeCell ref="L58:O58"/>
    <mergeCell ref="H59:K59"/>
    <mergeCell ref="H63:K63"/>
    <mergeCell ref="L65:O65"/>
    <mergeCell ref="L59:O59"/>
    <mergeCell ref="L60:O60"/>
    <mergeCell ref="H60:K60"/>
    <mergeCell ref="H48:K48"/>
    <mergeCell ref="L48:O48"/>
    <mergeCell ref="H45:K45"/>
    <mergeCell ref="L45:O45"/>
    <mergeCell ref="H46:K46"/>
    <mergeCell ref="L46:O46"/>
    <mergeCell ref="H47:K47"/>
    <mergeCell ref="L47:O47"/>
    <mergeCell ref="H49:K49"/>
    <mergeCell ref="L49:O49"/>
    <mergeCell ref="L30:O30"/>
    <mergeCell ref="H33:K33"/>
    <mergeCell ref="L33:O33"/>
    <mergeCell ref="H32:K32"/>
    <mergeCell ref="L32:O32"/>
    <mergeCell ref="H44:K44"/>
    <mergeCell ref="L44:O44"/>
    <mergeCell ref="H40:K40"/>
    <mergeCell ref="L40:O40"/>
    <mergeCell ref="H41:K41"/>
    <mergeCell ref="L41:O41"/>
    <mergeCell ref="H42:K42"/>
    <mergeCell ref="L42:O42"/>
    <mergeCell ref="H43:K43"/>
    <mergeCell ref="L43:O43"/>
    <mergeCell ref="L38:O38"/>
    <mergeCell ref="H39:K39"/>
    <mergeCell ref="L39:O39"/>
    <mergeCell ref="H30:K30"/>
    <mergeCell ref="H26:K26"/>
    <mergeCell ref="L26:O26"/>
    <mergeCell ref="AF11:AG11"/>
    <mergeCell ref="Z10:AA10"/>
    <mergeCell ref="L11:M11"/>
    <mergeCell ref="N13:O13"/>
    <mergeCell ref="H10:I10"/>
    <mergeCell ref="L13:M13"/>
    <mergeCell ref="H23:K23"/>
    <mergeCell ref="L23:O23"/>
    <mergeCell ref="T11:U11"/>
    <mergeCell ref="T10:U10"/>
    <mergeCell ref="N11:O11"/>
    <mergeCell ref="N10:O10"/>
    <mergeCell ref="P10:Q10"/>
    <mergeCell ref="Z12:AA12"/>
    <mergeCell ref="H12:I12"/>
    <mergeCell ref="H13:I13"/>
    <mergeCell ref="AB10:AC10"/>
    <mergeCell ref="AB11:AC11"/>
    <mergeCell ref="Z11:AA11"/>
    <mergeCell ref="AJ8:AK8"/>
    <mergeCell ref="AL8:AM8"/>
    <mergeCell ref="AD8:AE8"/>
    <mergeCell ref="AH8:AI8"/>
    <mergeCell ref="AH9:AI9"/>
    <mergeCell ref="AJ9:AK9"/>
    <mergeCell ref="AL9:AM9"/>
    <mergeCell ref="AH10:AI10"/>
    <mergeCell ref="AL12:AM12"/>
    <mergeCell ref="AL11:AM11"/>
    <mergeCell ref="AF8:AG8"/>
    <mergeCell ref="AL10:AM10"/>
    <mergeCell ref="AD10:AE10"/>
    <mergeCell ref="AD12:AE12"/>
    <mergeCell ref="AJ10:AK10"/>
    <mergeCell ref="AH11:AI11"/>
    <mergeCell ref="AJ11:AK11"/>
    <mergeCell ref="H6:U6"/>
    <mergeCell ref="T8:U8"/>
    <mergeCell ref="R8:S8"/>
    <mergeCell ref="P8:Q8"/>
    <mergeCell ref="N8:O8"/>
    <mergeCell ref="AH12:AI12"/>
    <mergeCell ref="AF12:AG12"/>
    <mergeCell ref="H11:I11"/>
    <mergeCell ref="H9:I9"/>
    <mergeCell ref="P7:Q7"/>
    <mergeCell ref="N7:O7"/>
    <mergeCell ref="P9:Q9"/>
    <mergeCell ref="P11:Q11"/>
    <mergeCell ref="AD9:AE9"/>
    <mergeCell ref="Z8:AA8"/>
    <mergeCell ref="AB8:AC8"/>
    <mergeCell ref="Z6:AM6"/>
    <mergeCell ref="Z7:AA7"/>
    <mergeCell ref="AB7:AC7"/>
    <mergeCell ref="AD7:AE7"/>
    <mergeCell ref="AF7:AG7"/>
    <mergeCell ref="AH7:AI7"/>
    <mergeCell ref="AJ7:AK7"/>
    <mergeCell ref="AL7:AM7"/>
    <mergeCell ref="T7:U7"/>
    <mergeCell ref="J7:K7"/>
    <mergeCell ref="H7:I7"/>
    <mergeCell ref="R9:S9"/>
    <mergeCell ref="T9:U9"/>
    <mergeCell ref="L9:M9"/>
    <mergeCell ref="L7:M7"/>
    <mergeCell ref="J9:K9"/>
    <mergeCell ref="N9:O9"/>
    <mergeCell ref="L8:M8"/>
    <mergeCell ref="J8:K8"/>
    <mergeCell ref="R7:S7"/>
    <mergeCell ref="H8:I8"/>
    <mergeCell ref="AB9:AC9"/>
    <mergeCell ref="Z9:AA9"/>
    <mergeCell ref="AF9:AG9"/>
    <mergeCell ref="AD11:AE11"/>
    <mergeCell ref="J12:K12"/>
    <mergeCell ref="AF10:AG10"/>
    <mergeCell ref="R13:S13"/>
    <mergeCell ref="AB12:AC12"/>
    <mergeCell ref="T13:U13"/>
    <mergeCell ref="T12:U12"/>
    <mergeCell ref="AD13:AE13"/>
    <mergeCell ref="AB13:AC13"/>
    <mergeCell ref="J13:K13"/>
    <mergeCell ref="L12:M12"/>
    <mergeCell ref="P12:Q12"/>
    <mergeCell ref="J11:K11"/>
    <mergeCell ref="R11:S11"/>
    <mergeCell ref="R10:S10"/>
    <mergeCell ref="L10:M10"/>
    <mergeCell ref="J10:K10"/>
    <mergeCell ref="P13:Q13"/>
    <mergeCell ref="AL13:AM13"/>
    <mergeCell ref="AJ12:AK12"/>
    <mergeCell ref="AH13:AI13"/>
    <mergeCell ref="AJ13:AK13"/>
    <mergeCell ref="Z13:AA13"/>
    <mergeCell ref="AF13:AG13"/>
    <mergeCell ref="H56:K56"/>
    <mergeCell ref="H57:K57"/>
    <mergeCell ref="H58:K58"/>
    <mergeCell ref="L29:O29"/>
    <mergeCell ref="H27:K27"/>
    <mergeCell ref="L27:O27"/>
    <mergeCell ref="H28:K28"/>
    <mergeCell ref="L31:O31"/>
    <mergeCell ref="H37:K37"/>
    <mergeCell ref="L37:O37"/>
    <mergeCell ref="H34:K34"/>
    <mergeCell ref="L34:O34"/>
    <mergeCell ref="H35:K35"/>
    <mergeCell ref="L35:O35"/>
    <mergeCell ref="H36:K36"/>
    <mergeCell ref="L36:O36"/>
    <mergeCell ref="H38:K38"/>
    <mergeCell ref="H77:K77"/>
    <mergeCell ref="L77:O77"/>
    <mergeCell ref="L61:O61"/>
    <mergeCell ref="H62:K62"/>
    <mergeCell ref="L62:O62"/>
    <mergeCell ref="H61:K61"/>
    <mergeCell ref="H71:K71"/>
    <mergeCell ref="L71:O71"/>
    <mergeCell ref="H73:K73"/>
    <mergeCell ref="H76:K76"/>
    <mergeCell ref="H65:K65"/>
    <mergeCell ref="H74:K74"/>
    <mergeCell ref="L74:O74"/>
    <mergeCell ref="H75:K75"/>
    <mergeCell ref="L76:O76"/>
    <mergeCell ref="L73:O73"/>
    <mergeCell ref="H70:K70"/>
    <mergeCell ref="L66:O66"/>
    <mergeCell ref="H66:K66"/>
    <mergeCell ref="L63:O63"/>
    <mergeCell ref="L75:O75"/>
    <mergeCell ref="L64:O64"/>
    <mergeCell ref="L70:O70"/>
    <mergeCell ref="H64:K64"/>
    <mergeCell ref="C2:AP2"/>
    <mergeCell ref="H55:K55"/>
    <mergeCell ref="L55:O55"/>
    <mergeCell ref="H31:K31"/>
    <mergeCell ref="H52:K52"/>
    <mergeCell ref="C4:AP4"/>
    <mergeCell ref="C3:AP3"/>
    <mergeCell ref="L25:O25"/>
    <mergeCell ref="H25:K25"/>
    <mergeCell ref="L28:O28"/>
    <mergeCell ref="H53:K53"/>
    <mergeCell ref="H54:K54"/>
    <mergeCell ref="H24:K24"/>
    <mergeCell ref="L52:O52"/>
    <mergeCell ref="L53:O53"/>
    <mergeCell ref="L54:O54"/>
    <mergeCell ref="X15:AD15"/>
    <mergeCell ref="P15:V15"/>
    <mergeCell ref="H22:K22"/>
    <mergeCell ref="L24:O24"/>
    <mergeCell ref="L22:O22"/>
    <mergeCell ref="N12:O12"/>
    <mergeCell ref="AF15:AL15"/>
    <mergeCell ref="R12:S12"/>
    <mergeCell ref="R21:AC21"/>
    <mergeCell ref="AD21:AO21"/>
    <mergeCell ref="H29:K29"/>
  </mergeCells>
  <phoneticPr fontId="0" type="noConversion"/>
  <printOptions horizontalCentered="1" verticalCentered="1"/>
  <pageMargins left="0.25" right="0.25" top="0.25" bottom="0.25" header="0" footer="0"/>
  <pageSetup scale="31" fitToWidth="1" fitToHeight="1" orientation="landscape" r:id="rId1"/>
  <headerFooter alignWithMargins="0">
    <oddHeader/>
    <oddFooter/>
  </headerFooter>
  <rowBreaks count="1" manualBreakCount="1">
    <brk id="107" max="16383" man="1"/>
  </rowBreaks>
  <colBreaks count="1" manualBreakCount="1">
    <brk id="45" max="1048575" man="1"/>
  </colBreaks>
</worksheet>
</file>

<file path=xl/worksheets/sheet26.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pageSetUpPr fitToPage="1"/>
  </sheetPr>
  <dimension ref="A1:M43"/>
  <sheetViews>
    <sheetView showGridLines="0" zoomScaleNormal="100" workbookViewId="0">
      <selection activeCell="A2" sqref="A2"/>
    </sheetView>
  </sheetViews>
  <sheetFormatPr defaultColWidth="8.85546875" defaultRowHeight="15"/>
  <cols>
    <col min="1" max="1" width="4.28515625" style="642" customWidth="1"/>
    <col min="2" max="2" width="3.42578125" style="642" customWidth="1"/>
    <col min="3" max="3" width="6.85546875" style="642" customWidth="1"/>
    <col min="4" max="4" width="8.85546875" style="642" customWidth="1"/>
    <col min="5" max="5" width="39" style="642" customWidth="1"/>
    <col min="6" max="6" width="22.42578125" style="642" customWidth="1"/>
    <col min="7" max="9" width="8.85546875" style="642" customWidth="1"/>
    <col min="10" max="10" width="12" style="642" customWidth="1"/>
    <col min="11" max="11" width="8.85546875" style="642" customWidth="1"/>
    <col min="12" max="12" width="18.28515625" style="642" customWidth="1"/>
    <col min="13" max="16384" width="8.85546875" style="642" customWidth="1"/>
  </cols>
  <sheetData>
    <row r="1">
      <c r="M1" s="642"/>
    </row>
    <row r="2" ht="84" customHeight="1">
      <c r="B2" s="643"/>
      <c r="C2" s="644"/>
      <c r="K2" s="645"/>
      <c r="M2" s="645"/>
    </row>
    <row r="3" ht="15" customHeight="1">
      <c r="B3" s="643"/>
    </row>
    <row r="4">
      <c r="A4" s="646" t="s">
        <v>122</v>
      </c>
      <c r="B4" s="647"/>
      <c r="C4" s="647"/>
      <c r="D4" s="647"/>
      <c r="E4" s="647"/>
      <c r="F4" s="647"/>
      <c r="G4" s="647"/>
      <c r="H4" s="647"/>
      <c r="I4" s="647"/>
      <c r="J4" s="647"/>
      <c r="K4" s="647"/>
    </row>
    <row r="5">
      <c r="A5" s="1010" t="s">
        <v>123</v>
      </c>
      <c r="B5" s="1010"/>
      <c r="C5" s="1010"/>
      <c r="D5" s="1010"/>
      <c r="E5" s="1010"/>
      <c r="F5" s="1010"/>
      <c r="G5" s="647"/>
      <c r="H5" s="647"/>
      <c r="I5" s="647"/>
      <c r="J5" s="647"/>
      <c r="K5" s="647"/>
    </row>
    <row r="6">
      <c r="A6" s="647"/>
      <c r="B6" s="647"/>
      <c r="C6" s="647"/>
      <c r="D6" s="647"/>
      <c r="E6" s="647"/>
      <c r="F6" s="647"/>
      <c r="G6" s="647"/>
      <c r="H6" s="647"/>
      <c r="I6" s="647"/>
      <c r="J6" s="647"/>
      <c r="K6" s="647"/>
    </row>
    <row r="7">
      <c r="A7" s="647"/>
      <c r="B7" s="647"/>
      <c r="C7" s="647"/>
      <c r="D7" s="647"/>
      <c r="E7" s="647"/>
      <c r="F7" s="647"/>
      <c r="G7" s="647"/>
      <c r="H7" s="647"/>
      <c r="I7" s="647"/>
      <c r="J7" s="647"/>
      <c r="K7" s="647"/>
    </row>
    <row r="8">
      <c r="A8" s="646" t="s">
        <v>124</v>
      </c>
      <c r="B8" s="647"/>
      <c r="C8" s="647"/>
      <c r="D8" s="647"/>
      <c r="E8" s="647"/>
      <c r="F8" s="647"/>
      <c r="G8" s="647"/>
      <c r="H8" s="647"/>
      <c r="I8" s="647"/>
      <c r="J8" s="647"/>
      <c r="K8" s="647"/>
    </row>
    <row r="9">
      <c r="A9" s="1010" t="s">
        <v>125</v>
      </c>
      <c r="B9" s="1010"/>
      <c r="C9" s="1010"/>
      <c r="D9" s="1010"/>
      <c r="E9" s="1010"/>
      <c r="F9" s="1010"/>
      <c r="G9" s="647"/>
      <c r="H9" s="647"/>
      <c r="I9" s="647"/>
      <c r="J9" s="647"/>
      <c r="K9" s="647"/>
    </row>
    <row r="10">
      <c r="A10" s="647"/>
      <c r="B10" s="647"/>
      <c r="C10" s="647"/>
      <c r="D10" s="647"/>
      <c r="E10" s="647"/>
      <c r="F10" s="647"/>
      <c r="G10" s="647"/>
      <c r="H10" s="647"/>
      <c r="I10" s="647"/>
      <c r="J10" s="647"/>
      <c r="K10" s="647"/>
    </row>
    <row r="11">
      <c r="A11" s="647"/>
      <c r="B11" s="647"/>
      <c r="C11" s="647"/>
      <c r="D11" s="647"/>
      <c r="E11" s="647"/>
      <c r="F11" s="647"/>
      <c r="G11" s="647"/>
      <c r="H11" s="647"/>
      <c r="I11" s="647"/>
      <c r="J11" s="647"/>
      <c r="K11" s="647"/>
    </row>
    <row r="12">
      <c r="A12" s="1011" t="s">
        <v>126</v>
      </c>
      <c r="B12" s="1011"/>
      <c r="C12" s="1011"/>
      <c r="D12" s="1011"/>
      <c r="E12" s="1011"/>
      <c r="F12" s="1011"/>
      <c r="G12" s="1011"/>
      <c r="H12" s="1011"/>
      <c r="I12" s="1011"/>
      <c r="J12" s="1011"/>
      <c r="K12" s="647"/>
    </row>
    <row r="13" s="642" customFormat="1" ht="19.5" customHeight="1">
      <c r="A13" s="648" t="s">
        <v>127</v>
      </c>
      <c r="B13" s="648"/>
      <c r="C13" s="648"/>
      <c r="D13" s="648"/>
      <c r="E13" s="648"/>
      <c r="F13" s="648" t="s">
        <v>128</v>
      </c>
      <c r="G13" s="648"/>
      <c r="H13" s="648"/>
      <c r="I13" s="648"/>
      <c r="J13" s="648"/>
      <c r="K13" s="648"/>
    </row>
    <row r="14" ht="18" customHeight="1">
      <c r="A14" s="650" t="s">
        <v>112</v>
      </c>
      <c r="B14" s="650"/>
      <c r="C14" s="650"/>
      <c r="D14" s="650"/>
      <c r="E14" s="647"/>
      <c r="F14" s="650" t="s">
        <v>114</v>
      </c>
      <c r="G14" s="650"/>
      <c r="H14" s="650"/>
      <c r="I14" s="650"/>
      <c r="J14" s="650"/>
      <c r="K14" s="647"/>
    </row>
    <row r="15">
      <c r="A15" s="650" t="s">
        <v>113</v>
      </c>
      <c r="B15" s="650"/>
      <c r="C15" s="650"/>
      <c r="D15" s="650"/>
      <c r="E15" s="647"/>
      <c r="F15" s="650" t="s">
        <v>129</v>
      </c>
      <c r="G15" s="650"/>
      <c r="H15" s="650"/>
      <c r="I15" s="650"/>
      <c r="J15" s="650"/>
      <c r="K15" s="647"/>
    </row>
    <row r="16">
      <c r="A16" s="946" t="s">
        <v>130</v>
      </c>
      <c r="B16" s="946"/>
      <c r="C16" s="946"/>
      <c r="D16" s="946"/>
      <c r="E16" s="647"/>
      <c r="F16" s="651" t="s">
        <v>131</v>
      </c>
      <c r="G16" s="650"/>
      <c r="H16" s="650"/>
      <c r="I16" s="650"/>
      <c r="J16" s="650"/>
      <c r="K16" s="647"/>
    </row>
    <row r="17">
      <c r="A17" s="650"/>
      <c r="B17" s="650"/>
      <c r="C17" s="650"/>
      <c r="D17" s="650"/>
      <c r="E17" s="647"/>
      <c r="F17" s="650"/>
      <c r="G17" s="650"/>
      <c r="H17" s="650"/>
      <c r="I17" s="650"/>
      <c r="J17" s="650"/>
      <c r="K17" s="647"/>
    </row>
    <row r="18">
      <c r="A18" s="650" t="s">
        <v>132</v>
      </c>
      <c r="B18" s="650"/>
      <c r="C18" s="650"/>
      <c r="D18" s="650"/>
      <c r="E18" s="647"/>
      <c r="F18" s="650"/>
      <c r="G18" s="650"/>
      <c r="H18" s="650"/>
      <c r="I18" s="650"/>
      <c r="J18" s="650"/>
      <c r="K18" s="647"/>
    </row>
    <row r="19">
      <c r="A19" s="650" t="s">
        <v>133</v>
      </c>
      <c r="B19" s="647"/>
      <c r="C19" s="650"/>
      <c r="D19" s="650"/>
      <c r="E19" s="650"/>
      <c r="F19" s="650"/>
      <c r="G19" s="650"/>
      <c r="H19" s="650"/>
      <c r="I19" s="650"/>
      <c r="J19" s="650"/>
      <c r="K19" s="647"/>
    </row>
    <row r="20">
      <c r="A20" s="650" t="s">
        <v>137</v>
      </c>
      <c r="B20" s="647"/>
      <c r="C20" s="650"/>
      <c r="D20" s="650"/>
      <c r="E20" s="650"/>
      <c r="F20" s="650"/>
      <c r="G20" s="650"/>
      <c r="H20" s="650"/>
      <c r="I20" s="650"/>
      <c r="J20" s="650"/>
      <c r="K20" s="647"/>
    </row>
    <row r="21">
      <c r="A21" s="946" t="s">
        <v>134</v>
      </c>
      <c r="B21" s="946"/>
      <c r="C21" s="946"/>
      <c r="D21" s="946"/>
      <c r="E21" s="650"/>
      <c r="F21" s="650"/>
      <c r="G21" s="650"/>
      <c r="H21" s="650"/>
      <c r="I21" s="650"/>
      <c r="J21" s="650"/>
      <c r="K21" s="647"/>
    </row>
    <row r="22">
      <c r="A22" s="647"/>
      <c r="B22" s="647"/>
      <c r="C22" s="647"/>
      <c r="D22" s="647"/>
      <c r="E22" s="647"/>
      <c r="F22" s="647"/>
      <c r="G22" s="647"/>
      <c r="H22" s="647"/>
      <c r="I22" s="647"/>
      <c r="J22" s="647"/>
      <c r="K22" s="647"/>
    </row>
    <row r="23" ht="16.5" customHeight="1">
      <c r="A23" s="1009" t="s">
        <v>135</v>
      </c>
      <c r="B23" s="1009"/>
      <c r="C23" s="1009"/>
      <c r="D23" s="1009"/>
      <c r="E23" s="1009"/>
      <c r="F23" s="1009"/>
      <c r="G23" s="1009"/>
      <c r="H23" s="1009"/>
      <c r="I23" s="1009"/>
      <c r="J23" s="652"/>
      <c r="K23" s="647"/>
    </row>
    <row r="24" ht="15" customHeight="1">
      <c r="A24" s="1009" t="s">
        <v>136</v>
      </c>
      <c r="B24" s="1009"/>
      <c r="C24" s="1009"/>
      <c r="D24" s="1009"/>
      <c r="E24" s="1009"/>
      <c r="F24" s="1009"/>
      <c r="G24" s="1009"/>
      <c r="H24" s="1009"/>
      <c r="I24" s="1009"/>
      <c r="J24" s="652"/>
      <c r="K24" s="652"/>
      <c r="L24" s="652"/>
    </row>
    <row r="25">
      <c r="C25" s="653"/>
      <c r="D25" s="653"/>
      <c r="E25" s="653"/>
      <c r="F25" s="653"/>
      <c r="G25" s="653"/>
      <c r="H25" s="653"/>
      <c r="I25" s="653"/>
      <c r="J25" s="653"/>
      <c r="K25" s="653"/>
      <c r="L25" s="653"/>
    </row>
    <row r="43">
      <c r="A43" s="642"/>
    </row>
  </sheetData>
  <mergeCells count="7">
    <mergeCell ref="A24:I24"/>
    <mergeCell ref="A5:F5"/>
    <mergeCell ref="A9:F9"/>
    <mergeCell ref="A12:J12"/>
    <mergeCell ref="A16:D16"/>
    <mergeCell ref="A21:D21"/>
    <mergeCell ref="A23:I23"/>
  </mergeCells>
  <hyperlinks>
    <hyperlink ref="A16" r:id="rId83"/>
    <hyperlink ref="F16" r:id="rId84"/>
    <hyperlink ref="A21" r:id="rId85"/>
    <hyperlink ref="A5:F5" r:id="rId86" display="For all STR definitions, please visit www.str.com/resources/glossary "/>
    <hyperlink ref="A12:J12" r:id="rId87" display="Please visit our website at www.str.com, or if you need additional assistance please reach out to our Customer Support team."/>
    <hyperlink ref="A23:I23" r:id="rId88" display="For the latest in industry news, visit HotelNewsNow.com."/>
    <hyperlink ref="A24:I24" r:id="rId89" display="To learn more about the Hotel Data Conference, visit HotelDataConference.com."/>
    <hyperlink ref="A9:F9" r:id="rId90" display="For all STR FAQ's, please click here or visit www.str.com/resources/faq"/>
  </hyperlinks>
  <printOptions horizontalCentered="1" verticalCentered="1"/>
  <pageMargins left="0.25" right="0.25" top="0.25" bottom="0.25" header="0" footer="0"/>
  <pageSetup scale="93" fitToWidth="1" fitToHeight="1" orientation="landscape" r:id="rId9"/>
  <headerFooter>
    <oddHeader/>
    <oddFooter/>
  </headerFooter>
  <rowBreaks count="1" manualBreakCount="1">
    <brk id="43" max="16383" man="1"/>
  </rowBreaks>
  <colBreaks count="1" manualBreakCount="1">
    <brk id="13" max="1048575" man="1"/>
  </colBreaks>
  <drawing r:id="rId10"/>
</worksheet>
</file>

<file path=xl/worksheets/sheet28.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0">
    <pageSetUpPr fitToPage="1"/>
  </sheetPr>
  <dimension ref="A1:AV94"/>
  <sheetViews>
    <sheetView showGridLines="0" zoomScale="70" zoomScaleNormal="75" workbookViewId="0"/>
  </sheetViews>
  <sheetFormatPr defaultRowHeight="12.75"/>
  <cols>
    <col min="1" max="1" width="1.85546875" customWidth="1"/>
    <col min="2" max="2" width="22.5703125" customWidth="1"/>
    <col min="3" max="20" width="10.28515625" customWidth="1"/>
    <col min="21" max="21" width="2.7109375" customWidth="1"/>
    <col min="22" max="24" width="10.28515625" customWidth="1"/>
    <col min="25" max="25" width="2.7109375" customWidth="1"/>
    <col min="26" max="28" width="10.28515625" customWidth="1"/>
    <col min="29" max="29" width="2.7109375" customWidth="1"/>
    <col min="30" max="32" width="10.28515625" customWidth="1"/>
    <col min="33" max="33" width="2.7109375" customWidth="1"/>
    <col min="34" max="37" width="9.28515625" style="237" customWidth="1"/>
    <col min="38" max="48" width="9.140625" style="237" customWidth="1"/>
  </cols>
  <sheetData>
    <row r="1" ht="39.95" customHeight="1">
      <c r="A1" s="7"/>
      <c r="B1" s="662" t="s">
        <v>143</v>
      </c>
      <c r="AA1" s="1019"/>
      <c r="AB1" s="1019"/>
      <c r="AC1" s="1019"/>
      <c r="AD1" s="1019"/>
      <c r="AE1" s="1019"/>
      <c r="AF1" s="1019"/>
      <c r="AH1" s="237"/>
    </row>
    <row r="2" ht="20.1" customHeight="1">
      <c r="A2" s="6"/>
      <c r="B2" s="1020" t="s">
        <v>182</v>
      </c>
      <c r="C2" s="1020"/>
      <c r="D2" s="1020"/>
      <c r="E2" s="1020"/>
      <c r="F2" s="1020"/>
      <c r="G2" s="1020"/>
      <c r="H2" s="1020"/>
      <c r="I2" s="1020"/>
      <c r="J2" s="1020"/>
      <c r="K2" s="1020"/>
      <c r="L2" s="1020"/>
      <c r="M2" s="1020"/>
      <c r="N2" s="1020"/>
      <c r="O2" s="1020"/>
      <c r="P2" s="1020"/>
      <c r="Q2" s="1020"/>
      <c r="R2" s="1020"/>
      <c r="S2" s="1020"/>
      <c r="T2" s="1020"/>
      <c r="U2" s="1020"/>
      <c r="V2" s="1020"/>
      <c r="W2" s="1020"/>
      <c r="X2" s="1020"/>
      <c r="Y2" s="1020"/>
      <c r="Z2" s="1020"/>
      <c r="AA2" s="1020"/>
      <c r="AB2" s="1020"/>
      <c r="AC2" s="1020"/>
      <c r="AD2" s="1020"/>
      <c r="AE2" s="1020"/>
      <c r="AF2" s="26"/>
    </row>
    <row r="3" ht="20.1" customHeight="1">
      <c r="A3" s="6"/>
      <c r="B3" s="1020" t="s">
        <v>183</v>
      </c>
      <c r="C3" s="1020"/>
      <c r="D3" s="1020"/>
      <c r="E3" s="1020"/>
      <c r="F3" s="1020"/>
      <c r="G3" s="1020"/>
      <c r="H3" s="1020"/>
      <c r="I3" s="1020"/>
      <c r="J3" s="1020"/>
      <c r="K3" s="1020"/>
      <c r="L3" s="1020"/>
      <c r="M3" s="1020"/>
      <c r="N3" s="1020"/>
      <c r="O3" s="1020"/>
      <c r="P3" s="1020"/>
      <c r="Q3" s="1020"/>
      <c r="R3" s="1020"/>
      <c r="S3" s="1020"/>
      <c r="T3" s="1020"/>
      <c r="U3" s="1021"/>
      <c r="V3" s="1021"/>
      <c r="W3" s="1021"/>
      <c r="X3" s="1021"/>
      <c r="Y3" s="1021"/>
      <c r="Z3" s="1021"/>
      <c r="AA3" s="1021"/>
      <c r="AB3" s="1021"/>
      <c r="AC3" s="1021"/>
      <c r="AD3" s="1021"/>
      <c r="AE3" s="1021"/>
      <c r="AF3" s="1021"/>
    </row>
    <row r="4" ht="20.1" customHeight="1">
      <c r="A4" s="6"/>
      <c r="B4" s="1020" t="s">
        <v>184</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c r="AB4" s="1020"/>
      <c r="AC4" s="1020"/>
      <c r="AD4" s="1020"/>
      <c r="AE4" s="1020"/>
      <c r="AF4" s="26"/>
    </row>
    <row r="5" ht="20.1" customHeight="1">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row>
    <row r="6" ht="24.95" customHeight="1">
      <c r="A6" s="6"/>
      <c r="B6" s="4"/>
      <c r="C6" s="4"/>
      <c r="D6" s="4"/>
      <c r="E6" s="4"/>
      <c r="F6" s="4"/>
      <c r="G6" s="4"/>
      <c r="H6" s="4"/>
      <c r="I6" s="4"/>
      <c r="J6" s="4"/>
      <c r="K6" s="4"/>
      <c r="L6" s="4"/>
      <c r="M6" s="4"/>
      <c r="N6" s="4"/>
      <c r="O6" s="4"/>
      <c r="P6" s="4"/>
      <c r="Q6" s="4"/>
      <c r="R6" s="4"/>
      <c r="S6" s="4"/>
      <c r="T6" s="4"/>
      <c r="U6" s="4"/>
      <c r="V6" s="4"/>
      <c r="W6" s="4"/>
      <c r="X6" s="4"/>
      <c r="Y6" s="24"/>
      <c r="Z6" s="24"/>
      <c r="AA6" s="24"/>
      <c r="AB6" s="24"/>
      <c r="AC6" s="24"/>
      <c r="AD6" s="24"/>
      <c r="AE6" s="24"/>
      <c r="AF6" s="24"/>
      <c r="AG6" s="24"/>
    </row>
    <row r="7" ht="24.95" customHeight="1">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row>
    <row r="8" ht="24.95" customHeight="1">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row>
    <row r="9" ht="24.95" customHeight="1">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row>
    <row r="10" ht="24.95" customHeight="1">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row>
    <row r="11" ht="24.95" customHeight="1">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row>
    <row r="12" ht="24.95" customHeight="1">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row>
    <row r="13" ht="24.95" customHeight="1">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row>
    <row r="14" ht="24.95" customHeight="1">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row>
    <row r="15" ht="24.95" customHeight="1">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row>
    <row r="16" ht="24.95" customHeight="1">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row>
    <row r="17" ht="20.25" customHeight="1">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row>
    <row r="18" ht="28.5" customHeight="1">
      <c r="A18" s="8"/>
      <c r="B18" s="25"/>
      <c r="X18" s="1022"/>
      <c r="Y18" s="1022"/>
      <c r="Z18" s="1022"/>
      <c r="AA18" s="1022"/>
      <c r="AB18" s="1022"/>
      <c r="AC18" s="1022"/>
      <c r="AD18" s="1022"/>
      <c r="AE18" s="1022"/>
      <c r="AF18" s="1022"/>
      <c r="AG18" s="1022"/>
    </row>
    <row r="19" s="117" customFormat="1" ht="15.95" customHeight="1">
      <c r="B19" s="983" t="s">
        <v>22</v>
      </c>
      <c r="C19" s="1023">
        <v>2018</v>
      </c>
      <c r="D19" s="1023"/>
      <c r="E19" s="1023"/>
      <c r="F19" s="1023"/>
      <c r="G19" s="1023"/>
      <c r="H19" s="1023"/>
      <c r="I19" s="1023">
        <v>2019</v>
      </c>
      <c r="J19" s="1023"/>
      <c r="K19" s="1023"/>
      <c r="L19" s="1023"/>
      <c r="M19" s="1023"/>
      <c r="N19" s="1023"/>
      <c r="O19" s="1023"/>
      <c r="P19" s="1023"/>
      <c r="Q19" s="1023"/>
      <c r="R19" s="1023"/>
      <c r="S19" s="1023"/>
      <c r="T19" s="1023"/>
      <c r="U19" s="119"/>
      <c r="V19" s="1024" t="s">
        <v>60</v>
      </c>
      <c r="W19" s="1024"/>
      <c r="X19" s="1024"/>
      <c r="Y19" s="119"/>
      <c r="Z19" s="1024" t="s">
        <v>44</v>
      </c>
      <c r="AA19" s="1024"/>
      <c r="AB19" s="1024"/>
      <c r="AC19" s="119"/>
      <c r="AD19" s="1025" t="s">
        <v>45</v>
      </c>
      <c r="AE19" s="1025"/>
      <c r="AF19" s="1025"/>
      <c r="AG19" s="119"/>
      <c r="AH19" s="237"/>
      <c r="AI19" s="237"/>
      <c r="AJ19" s="237"/>
      <c r="AK19" s="237"/>
      <c r="AL19" s="237"/>
      <c r="AM19" s="237"/>
      <c r="AN19" s="237"/>
      <c r="AO19" s="237"/>
      <c r="AP19" s="237"/>
      <c r="AQ19" s="237"/>
      <c r="AR19" s="237"/>
      <c r="AS19" s="237"/>
      <c r="AT19" s="237"/>
      <c r="AU19" s="237"/>
      <c r="AV19" s="237"/>
    </row>
    <row r="20" s="118" customFormat="1" ht="15.95" customHeight="1">
      <c r="B20" s="983"/>
      <c r="C20" s="271" t="s">
        <v>192</v>
      </c>
      <c r="D20" s="271" t="s">
        <v>194</v>
      </c>
      <c r="E20" s="271" t="s">
        <v>197</v>
      </c>
      <c r="F20" s="271" t="s">
        <v>199</v>
      </c>
      <c r="G20" s="271" t="s">
        <v>200</v>
      </c>
      <c r="H20" s="1026" t="s">
        <v>201</v>
      </c>
      <c r="I20" s="271" t="s">
        <v>203</v>
      </c>
      <c r="J20" s="271" t="s">
        <v>204</v>
      </c>
      <c r="K20" s="271" t="s">
        <v>205</v>
      </c>
      <c r="L20" s="271" t="s">
        <v>206</v>
      </c>
      <c r="M20" s="271" t="s">
        <v>207</v>
      </c>
      <c r="N20" s="271" t="s">
        <v>208</v>
      </c>
      <c r="O20" s="271" t="s">
        <v>192</v>
      </c>
      <c r="P20" s="271" t="s">
        <v>194</v>
      </c>
      <c r="Q20" s="271" t="s">
        <v>197</v>
      </c>
      <c r="R20" s="271" t="s">
        <v>199</v>
      </c>
      <c r="S20" s="271" t="s">
        <v>200</v>
      </c>
      <c r="T20" s="1026" t="s">
        <v>201</v>
      </c>
      <c r="U20" s="144"/>
      <c r="V20" s="270">
        <v>2017</v>
      </c>
      <c r="W20" s="271">
        <v>2018</v>
      </c>
      <c r="X20" s="272">
        <v>2019</v>
      </c>
      <c r="Y20" s="144"/>
      <c r="Z20" s="270">
        <v>2017</v>
      </c>
      <c r="AA20" s="271">
        <v>2018</v>
      </c>
      <c r="AB20" s="272">
        <v>2019</v>
      </c>
      <c r="AC20" s="144"/>
      <c r="AD20" s="270">
        <v>2017</v>
      </c>
      <c r="AE20" s="271">
        <v>2018</v>
      </c>
      <c r="AF20" s="272">
        <v>2019</v>
      </c>
      <c r="AG20" s="144"/>
      <c r="AH20" s="237"/>
      <c r="AI20" s="237"/>
      <c r="AJ20" s="237"/>
      <c r="AK20" s="237"/>
      <c r="AL20" s="237"/>
      <c r="AM20" s="237"/>
      <c r="AN20" s="237"/>
      <c r="AO20" s="237"/>
      <c r="AP20" s="237"/>
      <c r="AQ20" s="237"/>
      <c r="AR20" s="237"/>
      <c r="AS20" s="237"/>
      <c r="AT20" s="237"/>
      <c r="AU20" s="237"/>
      <c r="AV20" s="237"/>
    </row>
    <row r="21" ht="21.95" customHeight="1">
      <c r="B21" s="265" t="s">
        <v>19</v>
      </c>
      <c r="C21" s="575">
        <v>67.179043082918380601861874860</v>
      </c>
      <c r="D21" s="576">
        <v>75.340982896730894132929205460</v>
      </c>
      <c r="E21" s="576">
        <v>60.022371364653243847874720360</v>
      </c>
      <c r="F21" s="576">
        <v>67.265641913834163238796276250</v>
      </c>
      <c r="G21" s="576">
        <v>52.930648769574944071588366890</v>
      </c>
      <c r="H21" s="1027">
        <v>41.675687378220394024680666810</v>
      </c>
      <c r="I21" s="576">
        <v>35.722017752760337735440571550</v>
      </c>
      <c r="J21" s="576">
        <v>32.406519654841802492809204220</v>
      </c>
      <c r="K21" s="576">
        <v>43.061268672872916215631088980</v>
      </c>
      <c r="L21" s="576">
        <v>65.995525727069351230425055930</v>
      </c>
      <c r="M21" s="576">
        <v>70.902792812297033990041134440</v>
      </c>
      <c r="N21" s="576">
        <v>78.657718120805369127516778520</v>
      </c>
      <c r="O21" s="576">
        <v>75.947174713141372591470015150</v>
      </c>
      <c r="P21" s="576">
        <v>70.664646027278631738471530630</v>
      </c>
      <c r="Q21" s="576">
        <v>73.333333333333333333333333330</v>
      </c>
      <c r="R21" s="576">
        <v>73.414158908854730461138774630</v>
      </c>
      <c r="S21" s="576">
        <v>54.272930648769574944071588370</v>
      </c>
      <c r="T21" s="1027">
        <v>40.181857544923143537562242910</v>
      </c>
      <c r="U21" s="113"/>
      <c r="V21" s="575">
        <v>62.482302105359933805277190400</v>
      </c>
      <c r="W21" s="576">
        <v>58.523489932885906040268456380</v>
      </c>
      <c r="X21" s="577">
        <v>59.676381355153075296497195920</v>
      </c>
      <c r="Y21" s="113"/>
      <c r="Z21" s="575">
        <v>54.377006127808578932010504810</v>
      </c>
      <c r="AA21" s="576">
        <v>53.968485555879778231689524370</v>
      </c>
      <c r="AB21" s="577">
        <v>55.974613364458710242194339070</v>
      </c>
      <c r="AC21" s="113"/>
      <c r="AD21" s="575">
        <v>62.482302105359933805277190400</v>
      </c>
      <c r="AE21" s="576">
        <v>58.523489932885906040268456380</v>
      </c>
      <c r="AF21" s="577">
        <v>59.676381355153075296497195920</v>
      </c>
      <c r="AG21" s="113"/>
    </row>
    <row r="22" ht="21.95" customHeight="1">
      <c r="B22" s="38" t="s">
        <v>35</v>
      </c>
      <c r="C22" s="273">
        <v>72.905040606143096955673517540</v>
      </c>
      <c r="D22" s="92">
        <v>71.167369901547116736990154710</v>
      </c>
      <c r="E22" s="92">
        <v>72.400375058602906704172526960</v>
      </c>
      <c r="F22" s="92">
        <v>71.616532825189419717798647970</v>
      </c>
      <c r="G22" s="92">
        <v>57.238631036099390529770276610</v>
      </c>
      <c r="H22" s="1028">
        <v>45.279252302527108570391543030</v>
      </c>
      <c r="I22" s="92">
        <v>42.484460777641667800916473840</v>
      </c>
      <c r="J22" s="92">
        <v>51.959011452682338758288125380</v>
      </c>
      <c r="K22" s="92">
        <v>58.522753051131981307563177710</v>
      </c>
      <c r="L22" s="92">
        <v>67.060478199718706047819971870</v>
      </c>
      <c r="M22" s="92">
        <v>71.040333923143233065650378840</v>
      </c>
      <c r="N22" s="92">
        <v>78.954524144397562119081106420</v>
      </c>
      <c r="O22" s="92">
        <v>75.903997096320493625516083660</v>
      </c>
      <c r="P22" s="92">
        <v>72.746245633138242366498797700</v>
      </c>
      <c r="Q22" s="92">
        <v>67.632442569151429910923581810</v>
      </c>
      <c r="R22" s="92">
        <v>72.201805725693026632185472530</v>
      </c>
      <c r="S22" s="92">
        <v>54.767932489451476793248945150</v>
      </c>
      <c r="T22" s="1028">
        <v>42.638718751417812258971915970</v>
      </c>
      <c r="U22" s="113"/>
      <c r="V22" s="273">
        <v>63.822515076199834306302140530</v>
      </c>
      <c r="W22" s="92">
        <v>63.353948712020499778432845890</v>
      </c>
      <c r="X22" s="274">
        <v>63.038360017725372329152457470</v>
      </c>
      <c r="Y22" s="113"/>
      <c r="Z22" s="273">
        <v>56.835137283678835687641411360</v>
      </c>
      <c r="AA22" s="92">
        <v>58.053568152632544487250045860</v>
      </c>
      <c r="AB22" s="274">
        <v>56.555372102978046841558123890</v>
      </c>
      <c r="AC22" s="113"/>
      <c r="AD22" s="273">
        <v>63.822515076199834306302140530</v>
      </c>
      <c r="AE22" s="92">
        <v>63.353948712020499778432845890</v>
      </c>
      <c r="AF22" s="274">
        <v>63.038360017725372329152457470</v>
      </c>
      <c r="AG22" s="113"/>
    </row>
    <row r="23" ht="21.95" customHeight="1">
      <c r="B23" s="40" t="s">
        <v>100</v>
      </c>
      <c r="C23" s="578">
        <v>92.14595112269612464034087894</v>
      </c>
      <c r="D23" s="113">
        <v>105.86450363552503108401712467</v>
      </c>
      <c r="E23" s="113">
        <v>82.90339838166507098848460696</v>
      </c>
      <c r="F23" s="113">
        <v>93.92473952631097826710856667</v>
      </c>
      <c r="G23" s="113">
        <v>92.47364552830154452018837462</v>
      </c>
      <c r="H23" s="1029">
        <v>92.04146548129816680340546866</v>
      </c>
      <c r="I23" s="113">
        <v>84.08254947550091884097027313</v>
      </c>
      <c r="J23" s="113">
        <v>62.369392235942633799965742220</v>
      </c>
      <c r="K23" s="113">
        <v>73.580387845475769153323888070</v>
      </c>
      <c r="L23" s="113">
        <v>98.41195216431692266114139003</v>
      </c>
      <c r="M23" s="113">
        <v>99.80639011213685823058479015</v>
      </c>
      <c r="N23" s="113">
        <v>99.62407977654406053618745240</v>
      </c>
      <c r="O23" s="113">
        <v>100.05688451000292846913273186</v>
      </c>
      <c r="P23" s="113">
        <v>97.13854703051317962751970853</v>
      </c>
      <c r="Q23" s="113">
        <v>108.42922501039789269374740052</v>
      </c>
      <c r="R23" s="113">
        <v>101.67911753864943534585646171</v>
      </c>
      <c r="S23" s="113">
        <v>99.09618307980269076845120526</v>
      </c>
      <c r="T23" s="1029">
        <v>94.23795724065237355941789701</v>
      </c>
      <c r="U23" s="113"/>
      <c r="V23" s="578">
        <v>97.90009376904094827280554774</v>
      </c>
      <c r="W23" s="113">
        <v>92.37544166174746465328330762</v>
      </c>
      <c r="X23" s="579">
        <v>94.66677327641936950970371651</v>
      </c>
      <c r="Y23" s="113"/>
      <c r="Z23" s="578">
        <v>95.67497982172350553031904513</v>
      </c>
      <c r="AA23" s="113">
        <v>92.96325320432949001135711719</v>
      </c>
      <c r="AB23" s="579">
        <v>98.97311481310410213446548379</v>
      </c>
      <c r="AC23" s="113"/>
      <c r="AD23" s="578">
        <v>97.90009376904094827280554774</v>
      </c>
      <c r="AE23" s="113">
        <v>92.37544166174746465328330762</v>
      </c>
      <c r="AF23" s="579">
        <v>94.66677327641936950970371651</v>
      </c>
      <c r="AG23" s="113"/>
    </row>
    <row r="24" ht="21.95" customHeight="1">
      <c r="A24" s="23"/>
      <c r="B24" s="39" t="s">
        <v>23</v>
      </c>
      <c r="C24" s="275" t="s">
        <v>193</v>
      </c>
      <c r="D24" s="276" t="s">
        <v>195</v>
      </c>
      <c r="E24" s="276" t="s">
        <v>198</v>
      </c>
      <c r="F24" s="276" t="s">
        <v>193</v>
      </c>
      <c r="G24" s="276" t="s">
        <v>198</v>
      </c>
      <c r="H24" s="1030" t="s">
        <v>193</v>
      </c>
      <c r="I24" s="276" t="s">
        <v>195</v>
      </c>
      <c r="J24" s="276" t="s">
        <v>198</v>
      </c>
      <c r="K24" s="276" t="s">
        <v>198</v>
      </c>
      <c r="L24" s="276" t="s">
        <v>193</v>
      </c>
      <c r="M24" s="276" t="s">
        <v>195</v>
      </c>
      <c r="N24" s="276" t="s">
        <v>193</v>
      </c>
      <c r="O24" s="276" t="s">
        <v>193</v>
      </c>
      <c r="P24" s="276" t="s">
        <v>193</v>
      </c>
      <c r="Q24" s="276" t="s">
        <v>195</v>
      </c>
      <c r="R24" s="276" t="s">
        <v>193</v>
      </c>
      <c r="S24" s="276" t="s">
        <v>193</v>
      </c>
      <c r="T24" s="1030" t="s">
        <v>193</v>
      </c>
      <c r="U24" s="113"/>
      <c r="V24" s="275" t="s">
        <v>193</v>
      </c>
      <c r="W24" s="276" t="s">
        <v>193</v>
      </c>
      <c r="X24" s="277" t="s">
        <v>193</v>
      </c>
      <c r="Y24" s="113"/>
      <c r="Z24" s="275" t="s">
        <v>202</v>
      </c>
      <c r="AA24" s="276" t="s">
        <v>193</v>
      </c>
      <c r="AB24" s="277" t="s">
        <v>193</v>
      </c>
      <c r="AC24" s="113"/>
      <c r="AD24" s="275" t="s">
        <v>193</v>
      </c>
      <c r="AE24" s="276" t="s">
        <v>193</v>
      </c>
      <c r="AF24" s="277" t="s">
        <v>193</v>
      </c>
      <c r="AG24" s="113"/>
    </row>
    <row r="25" ht="21.95" customHeight="1">
      <c r="B25" s="25" t="s">
        <v>70</v>
      </c>
      <c r="F25" s="4"/>
      <c r="G25" s="4"/>
      <c r="H25" s="4"/>
      <c r="I25" s="4"/>
      <c r="J25" s="4"/>
      <c r="K25" s="4"/>
      <c r="L25" s="4"/>
      <c r="M25" s="4"/>
      <c r="N25" s="4"/>
      <c r="O25" s="4"/>
      <c r="P25" s="4"/>
      <c r="Q25" s="4"/>
      <c r="R25" s="98"/>
      <c r="S25" s="98"/>
      <c r="T25" s="98"/>
      <c r="U25" s="9"/>
      <c r="V25" s="98"/>
      <c r="W25" s="98"/>
      <c r="X25" s="98"/>
      <c r="Y25" s="9"/>
      <c r="Z25" s="98"/>
      <c r="AA25" s="98"/>
      <c r="AB25" s="98"/>
      <c r="AC25" s="9"/>
      <c r="AD25" s="98"/>
      <c r="AE25" s="98"/>
      <c r="AF25" s="98"/>
      <c r="AG25" s="9"/>
    </row>
    <row r="26" ht="21.95" customHeight="1">
      <c r="B26" s="37" t="s">
        <v>19</v>
      </c>
      <c r="C26" s="575">
        <v>-11.946651532349602724177071520</v>
      </c>
      <c r="D26" s="576">
        <v>-0.7981755986316989737742303200</v>
      </c>
      <c r="E26" s="576">
        <v>-6.1231630510846745976207137900</v>
      </c>
      <c r="F26" s="576">
        <v>0.64787819889860706187236800</v>
      </c>
      <c r="G26" s="576">
        <v>-9.313913376772709850517439630</v>
      </c>
      <c r="H26" s="1027">
        <v>9.499431171786120591581342440</v>
      </c>
      <c r="I26" s="576">
        <v>-15.902140672782874617737003070</v>
      </c>
      <c r="J26" s="576">
        <v>-29.948186528497409326424870460</v>
      </c>
      <c r="K26" s="576">
        <v>-16.951983298538622129436325680</v>
      </c>
      <c r="L26" s="576">
        <v>4.9075391180654338549075391200</v>
      </c>
      <c r="M26" s="576">
        <v>11.167684996605566870332654440</v>
      </c>
      <c r="N26" s="576">
        <v>12.728438602116062840654055780</v>
      </c>
      <c r="O26" s="576">
        <v>13.051885272317112471801482440</v>
      </c>
      <c r="P26" s="576">
        <v>-6.2068965517241379310344827700</v>
      </c>
      <c r="Q26" s="576">
        <v>22.176667909057025717480432340</v>
      </c>
      <c r="R26" s="576">
        <v>9.140650144834245252655294500</v>
      </c>
      <c r="S26" s="576">
        <v>2.5359256128486897717666948500</v>
      </c>
      <c r="T26" s="1027">
        <v>-3.5844155844155844155844155800</v>
      </c>
      <c r="U26" s="113"/>
      <c r="V26" s="575">
        <v>-9.189012765478955542428807070</v>
      </c>
      <c r="W26" s="576">
        <v>-6.3358935875930667137518024700</v>
      </c>
      <c r="X26" s="577">
        <v>1.9699635541033052658036948600</v>
      </c>
      <c r="Y26" s="113"/>
      <c r="Z26" s="575">
        <v>-12.940901658491006774118196700</v>
      </c>
      <c r="AA26" s="576">
        <v>-0.7512744834987925945800912100</v>
      </c>
      <c r="AB26" s="577">
        <v>3.717220870505542038388753700</v>
      </c>
      <c r="AC26" s="113"/>
      <c r="AD26" s="575">
        <v>-9.189012765478955542428807070</v>
      </c>
      <c r="AE26" s="576">
        <v>-6.3358935875930667137518024700</v>
      </c>
      <c r="AF26" s="577">
        <v>1.9699635541033052658036948600</v>
      </c>
      <c r="AG26" s="113"/>
    </row>
    <row r="27" ht="21.95" customHeight="1">
      <c r="B27" s="38" t="s">
        <v>35</v>
      </c>
      <c r="C27" s="273">
        <v>-6.089649932791771375138799600</v>
      </c>
      <c r="D27" s="92">
        <v>3.0617608409986859395532194500</v>
      </c>
      <c r="E27" s="92">
        <v>7.1017407587211318399334211900</v>
      </c>
      <c r="F27" s="92">
        <v>6.0463553913335572724219012400</v>
      </c>
      <c r="G27" s="92">
        <v>-1.0696053804391864516651810900</v>
      </c>
      <c r="H27" s="1028">
        <v>0.2914279971862124409607074600</v>
      </c>
      <c r="I27" s="92">
        <v>-6.3412682536507301460292058500</v>
      </c>
      <c r="J27" s="92">
        <v>4.6328140805179041068177220400</v>
      </c>
      <c r="K27" s="92">
        <v>3.4236690186016677357280307900</v>
      </c>
      <c r="L27" s="92">
        <v>1.1026293469041560644614079800</v>
      </c>
      <c r="M27" s="92">
        <v>1.9268324436922275745345658100</v>
      </c>
      <c r="N27" s="92">
        <v>-3.0733812949640287769784172700</v>
      </c>
      <c r="O27" s="92">
        <v>4.1135104860289999377683738800</v>
      </c>
      <c r="P27" s="92">
        <v>2.2185388244294275149815121900</v>
      </c>
      <c r="Q27" s="92">
        <v>-6.5855079971508126659327850800</v>
      </c>
      <c r="R27" s="92">
        <v>0.8172315489388660120367437500</v>
      </c>
      <c r="S27" s="92">
        <v>-4.3164878368416741747890900200</v>
      </c>
      <c r="T27" s="1028">
        <v>-5.8316633266533066132264529100</v>
      </c>
      <c r="U27" s="113"/>
      <c r="V27" s="273">
        <v>-5.6120202160537171624086890400</v>
      </c>
      <c r="W27" s="92">
        <v>-0.7341709483242668856299319500</v>
      </c>
      <c r="X27" s="274">
        <v>-0.498135792181883427709487700</v>
      </c>
      <c r="Y27" s="113"/>
      <c r="Z27" s="273">
        <v>-8.817325615618561758069263230</v>
      </c>
      <c r="AA27" s="92">
        <v>2.1437985851467305054200177500</v>
      </c>
      <c r="AB27" s="274">
        <v>-2.580713119502817717385579600</v>
      </c>
      <c r="AC27" s="113"/>
      <c r="AD27" s="273">
        <v>-5.6120202160537171624086890400</v>
      </c>
      <c r="AE27" s="92">
        <v>-0.7341709483242668856299319500</v>
      </c>
      <c r="AF27" s="274">
        <v>-0.498135792181883427709487700</v>
      </c>
      <c r="AG27" s="113"/>
    </row>
    <row r="28" ht="21.95" customHeight="1">
      <c r="B28" s="40" t="s">
        <v>100</v>
      </c>
      <c r="C28" s="578">
        <v>-6.2368009440558872495733319300</v>
      </c>
      <c r="D28" s="113">
        <v>-3.7452653711063660831852470600</v>
      </c>
      <c r="E28" s="113">
        <v>-12.347982129999995015417540130</v>
      </c>
      <c r="F28" s="113">
        <v>-5.0906767823499673033911816500</v>
      </c>
      <c r="G28" s="113">
        <v>-8.333442950507986916638194980</v>
      </c>
      <c r="H28" s="1029">
        <v>9.181246451948265130944482830</v>
      </c>
      <c r="I28" s="113">
        <v>-10.208201884502689067506894120</v>
      </c>
      <c r="J28" s="113">
        <v>-33.049861950959530993913019090</v>
      </c>
      <c r="K28" s="113">
        <v>-19.701150143373416171666784550</v>
      </c>
      <c r="L28" s="113">
        <v>3.7634132719791497608523394500</v>
      </c>
      <c r="M28" s="113">
        <v>9.066162786936691675951605400</v>
      </c>
      <c r="N28" s="113">
        <v>16.302869230554396523743496190</v>
      </c>
      <c r="O28" s="113">
        <v>8.585220827308050227697431050</v>
      </c>
      <c r="P28" s="113">
        <v>-8.242570744065412722103461190</v>
      </c>
      <c r="Q28" s="113">
        <v>30.789843513071374473523521190</v>
      </c>
      <c r="R28" s="113">
        <v>8.255948381061239243003884860</v>
      </c>
      <c r="S28" s="113">
        <v>7.1615404731441237308251649900</v>
      </c>
      <c r="T28" s="1029">
        <v>2.3864154572815990138824784600</v>
      </c>
      <c r="U28" s="113"/>
      <c r="V28" s="578">
        <v>-3.7896695719232050080242669800</v>
      </c>
      <c r="W28" s="113">
        <v>-5.6431530293799884846818517600</v>
      </c>
      <c r="X28" s="579">
        <v>2.4804553823537949354290675900</v>
      </c>
      <c r="Y28" s="113"/>
      <c r="Z28" s="578">
        <v>-4.5223240826316090107955756300</v>
      </c>
      <c r="AA28" s="113">
        <v>-2.8343111463905464867726352500</v>
      </c>
      <c r="AB28" s="579">
        <v>6.4647711882082892730111513500</v>
      </c>
      <c r="AC28" s="113"/>
      <c r="AD28" s="578">
        <v>-3.7896695719232050080242669800</v>
      </c>
      <c r="AE28" s="113">
        <v>-5.6431530293799884846818517600</v>
      </c>
      <c r="AF28" s="579">
        <v>2.4804553823537949354290675900</v>
      </c>
      <c r="AG28" s="113"/>
    </row>
    <row r="29" ht="21.95" customHeight="1">
      <c r="A29" s="23"/>
      <c r="B29" s="39" t="s">
        <v>23</v>
      </c>
      <c r="C29" s="275" t="s">
        <v>193</v>
      </c>
      <c r="D29" s="276" t="s">
        <v>193</v>
      </c>
      <c r="E29" s="276" t="s">
        <v>202</v>
      </c>
      <c r="F29" s="276" t="s">
        <v>202</v>
      </c>
      <c r="G29" s="276" t="s">
        <v>202</v>
      </c>
      <c r="H29" s="1030" t="s">
        <v>195</v>
      </c>
      <c r="I29" s="276" t="s">
        <v>193</v>
      </c>
      <c r="J29" s="276" t="s">
        <v>198</v>
      </c>
      <c r="K29" s="276" t="s">
        <v>198</v>
      </c>
      <c r="L29" s="276" t="s">
        <v>196</v>
      </c>
      <c r="M29" s="276" t="s">
        <v>196</v>
      </c>
      <c r="N29" s="276" t="s">
        <v>209</v>
      </c>
      <c r="O29" s="276" t="s">
        <v>196</v>
      </c>
      <c r="P29" s="276" t="s">
        <v>193</v>
      </c>
      <c r="Q29" s="276" t="s">
        <v>209</v>
      </c>
      <c r="R29" s="276" t="s">
        <v>209</v>
      </c>
      <c r="S29" s="276" t="s">
        <v>196</v>
      </c>
      <c r="T29" s="1030" t="s">
        <v>193</v>
      </c>
      <c r="U29" s="113"/>
      <c r="V29" s="275" t="s">
        <v>202</v>
      </c>
      <c r="W29" s="276" t="s">
        <v>193</v>
      </c>
      <c r="X29" s="277" t="s">
        <v>195</v>
      </c>
      <c r="Y29" s="113"/>
      <c r="Z29" s="275" t="s">
        <v>193</v>
      </c>
      <c r="AA29" s="276" t="s">
        <v>193</v>
      </c>
      <c r="AB29" s="277" t="s">
        <v>196</v>
      </c>
      <c r="AC29" s="113"/>
      <c r="AD29" s="275" t="s">
        <v>202</v>
      </c>
      <c r="AE29" s="276" t="s">
        <v>193</v>
      </c>
      <c r="AF29" s="277" t="s">
        <v>195</v>
      </c>
      <c r="AG29" s="113"/>
    </row>
    <row r="30" ht="21.95" customHeight="1">
      <c r="A30" s="8"/>
      <c r="B30" s="25"/>
      <c r="F30" s="4"/>
      <c r="G30" s="4"/>
      <c r="H30" s="4"/>
      <c r="I30" s="4"/>
      <c r="J30" s="4"/>
      <c r="K30" s="4"/>
      <c r="L30" s="4"/>
      <c r="M30" s="4"/>
      <c r="N30" s="4"/>
      <c r="O30" s="4"/>
      <c r="P30" s="4"/>
      <c r="Q30" s="4"/>
      <c r="U30" s="9"/>
      <c r="X30" s="102"/>
      <c r="Y30" s="116"/>
      <c r="Z30" s="4"/>
      <c r="AA30" s="4"/>
      <c r="AB30" s="102"/>
      <c r="AC30" s="116"/>
      <c r="AF30" s="102"/>
      <c r="AG30" s="116"/>
    </row>
    <row r="31" s="117" customFormat="1" ht="15.95" customHeight="1">
      <c r="B31" s="983" t="s">
        <v>9</v>
      </c>
      <c r="C31" s="1023">
        <v>2018</v>
      </c>
      <c r="D31" s="1023"/>
      <c r="E31" s="1023"/>
      <c r="F31" s="1023"/>
      <c r="G31" s="1023"/>
      <c r="H31" s="1023"/>
      <c r="I31" s="1023">
        <v>2019</v>
      </c>
      <c r="J31" s="1023"/>
      <c r="K31" s="1023"/>
      <c r="L31" s="1023"/>
      <c r="M31" s="1023"/>
      <c r="N31" s="1023"/>
      <c r="O31" s="1023"/>
      <c r="P31" s="1023"/>
      <c r="Q31" s="1023"/>
      <c r="R31" s="1023"/>
      <c r="S31" s="1023"/>
      <c r="T31" s="1023"/>
      <c r="U31" s="119"/>
      <c r="V31" s="1024" t="s">
        <v>60</v>
      </c>
      <c r="W31" s="1024"/>
      <c r="X31" s="1024"/>
      <c r="Y31" s="119"/>
      <c r="Z31" s="1024" t="s">
        <v>44</v>
      </c>
      <c r="AA31" s="1024"/>
      <c r="AB31" s="1024"/>
      <c r="AC31" s="119"/>
      <c r="AD31" s="1025" t="s">
        <v>45</v>
      </c>
      <c r="AE31" s="1025"/>
      <c r="AF31" s="1025"/>
      <c r="AG31" s="119"/>
      <c r="AH31" s="237"/>
      <c r="AI31" s="237"/>
      <c r="AJ31" s="237"/>
      <c r="AK31" s="237"/>
      <c r="AL31" s="237"/>
      <c r="AM31" s="237"/>
      <c r="AN31" s="237"/>
      <c r="AO31" s="237"/>
      <c r="AP31" s="237"/>
      <c r="AQ31" s="237"/>
      <c r="AR31" s="237"/>
      <c r="AS31" s="237"/>
      <c r="AT31" s="237"/>
      <c r="AU31" s="237"/>
      <c r="AV31" s="237"/>
    </row>
    <row r="32" s="118" customFormat="1" ht="15.95" customHeight="1">
      <c r="B32" s="983"/>
      <c r="C32" s="271" t="s">
        <v>192</v>
      </c>
      <c r="D32" s="271" t="s">
        <v>194</v>
      </c>
      <c r="E32" s="271" t="s">
        <v>197</v>
      </c>
      <c r="F32" s="271" t="s">
        <v>199</v>
      </c>
      <c r="G32" s="271" t="s">
        <v>200</v>
      </c>
      <c r="H32" s="1026" t="s">
        <v>201</v>
      </c>
      <c r="I32" s="271" t="s">
        <v>203</v>
      </c>
      <c r="J32" s="271" t="s">
        <v>204</v>
      </c>
      <c r="K32" s="271" t="s">
        <v>205</v>
      </c>
      <c r="L32" s="271" t="s">
        <v>206</v>
      </c>
      <c r="M32" s="271" t="s">
        <v>207</v>
      </c>
      <c r="N32" s="271" t="s">
        <v>208</v>
      </c>
      <c r="O32" s="271" t="s">
        <v>192</v>
      </c>
      <c r="P32" s="271" t="s">
        <v>194</v>
      </c>
      <c r="Q32" s="271" t="s">
        <v>197</v>
      </c>
      <c r="R32" s="271" t="s">
        <v>199</v>
      </c>
      <c r="S32" s="271" t="s">
        <v>200</v>
      </c>
      <c r="T32" s="1026" t="s">
        <v>201</v>
      </c>
      <c r="U32" s="144"/>
      <c r="V32" s="270">
        <v>2017</v>
      </c>
      <c r="W32" s="271">
        <v>2018</v>
      </c>
      <c r="X32" s="272">
        <v>2019</v>
      </c>
      <c r="Y32" s="144"/>
      <c r="Z32" s="270">
        <v>2017</v>
      </c>
      <c r="AA32" s="271">
        <v>2018</v>
      </c>
      <c r="AB32" s="272">
        <v>2019</v>
      </c>
      <c r="AC32" s="144"/>
      <c r="AD32" s="270">
        <v>2017</v>
      </c>
      <c r="AE32" s="271">
        <v>2018</v>
      </c>
      <c r="AF32" s="272">
        <v>2019</v>
      </c>
      <c r="AG32" s="144"/>
      <c r="AH32" s="237"/>
      <c r="AI32" s="237"/>
      <c r="AJ32" s="237"/>
      <c r="AK32" s="237"/>
      <c r="AL32" s="237"/>
      <c r="AM32" s="237"/>
      <c r="AN32" s="237"/>
      <c r="AO32" s="237"/>
      <c r="AP32" s="237"/>
      <c r="AQ32" s="237"/>
      <c r="AR32" s="237"/>
      <c r="AS32" s="237"/>
      <c r="AT32" s="237"/>
      <c r="AU32" s="237"/>
      <c r="AV32" s="237"/>
    </row>
    <row r="33" ht="21.95" customHeight="1">
      <c r="B33" s="265" t="s">
        <v>19</v>
      </c>
      <c r="C33" s="580">
        <v>100.10377054463422494360296487</v>
      </c>
      <c r="D33" s="581">
        <v>106.58218390804597701149425287</v>
      </c>
      <c r="E33" s="581">
        <v>106.82668654491241147968691763</v>
      </c>
      <c r="F33" s="581">
        <v>106.36884454457676214998390731</v>
      </c>
      <c r="G33" s="581">
        <v>102.22527472527472527472527473</v>
      </c>
      <c r="H33" s="1031">
        <v>80.52051948051948051948051948</v>
      </c>
      <c r="I33" s="581">
        <v>97.83575757575757575757575758</v>
      </c>
      <c r="J33" s="581">
        <v>95.64792899408284023668639053</v>
      </c>
      <c r="K33" s="581">
        <v>98.00150829562594268476621418</v>
      </c>
      <c r="L33" s="581">
        <v>100.22271186440677966101694915</v>
      </c>
      <c r="M33" s="581">
        <v>100.27816793893129770992366412</v>
      </c>
      <c r="N33" s="581">
        <v>105.83134243458475540386803185</v>
      </c>
      <c r="O33" s="581">
        <v>105.45467502850627137970353478</v>
      </c>
      <c r="P33" s="581">
        <v>105.73560049019607843137254902</v>
      </c>
      <c r="Q33" s="581">
        <v>98.92495424039048200122025625</v>
      </c>
      <c r="R33" s="581">
        <v>103.96726629312887053966381598</v>
      </c>
      <c r="S33" s="581">
        <v>101.20156636438582028029678483</v>
      </c>
      <c r="T33" s="1031">
        <v>91.89331896551724137931034483</v>
      </c>
      <c r="U33" s="113"/>
      <c r="V33" s="580">
        <v>97.82184161737441511432859539</v>
      </c>
      <c r="W33" s="581">
        <v>100.15300992836496166897071761</v>
      </c>
      <c r="X33" s="582">
        <v>101.36481281774765059312894777</v>
      </c>
      <c r="Y33" s="113"/>
      <c r="Z33" s="580">
        <v>100.42218942849476790984706198</v>
      </c>
      <c r="AA33" s="581">
        <v>98.31778859151121924844552582</v>
      </c>
      <c r="AB33" s="582">
        <v>100.17229245405968982145184413</v>
      </c>
      <c r="AC33" s="113"/>
      <c r="AD33" s="580">
        <v>97.82184161737441511432859539</v>
      </c>
      <c r="AE33" s="581">
        <v>100.15300992836496166897071761</v>
      </c>
      <c r="AF33" s="582">
        <v>101.36481281774765059312894777</v>
      </c>
      <c r="AG33" s="113"/>
    </row>
    <row r="34" ht="21.95" customHeight="1">
      <c r="B34" s="38" t="s">
        <v>35</v>
      </c>
      <c r="C34" s="278">
        <v>98.84312651689588648951397099</v>
      </c>
      <c r="D34" s="94">
        <v>101.64958498023715415019762846</v>
      </c>
      <c r="E34" s="94">
        <v>108.07275140840510263549828401</v>
      </c>
      <c r="F34" s="94">
        <v>107.84047323408299018055115617</v>
      </c>
      <c r="G34" s="94">
        <v>99.0373658776312556310918175</v>
      </c>
      <c r="H34" s="1032">
        <v>90.24446492985971943887775552</v>
      </c>
      <c r="I34" s="94">
        <v>95.19215079026057240495514738</v>
      </c>
      <c r="J34" s="94">
        <v>98.43458623356535189481825212</v>
      </c>
      <c r="K34" s="94">
        <v>96.91728661136522211024110397</v>
      </c>
      <c r="L34" s="94">
        <v>100.85217142058165548098434004</v>
      </c>
      <c r="M34" s="94">
        <v>100.90015583088517051986205135</v>
      </c>
      <c r="N34" s="94">
        <v>105.8933786592245116085743127</v>
      </c>
      <c r="O34" s="94">
        <v>104.33572504482964734010759115</v>
      </c>
      <c r="P34" s="94">
        <v>103.50710989148060371710116003</v>
      </c>
      <c r="Q34" s="94">
        <v>104.36934008041037016497989741</v>
      </c>
      <c r="R34" s="94">
        <v>107.30774726655774789493527711</v>
      </c>
      <c r="S34" s="94">
        <v>97.63628488272556069166238658</v>
      </c>
      <c r="T34" s="1032">
        <v>93.26744307299425409661630135</v>
      </c>
      <c r="U34" s="113"/>
      <c r="V34" s="278">
        <v>97.87235568650417499350959071</v>
      </c>
      <c r="W34" s="94">
        <v>100.60815951293389208882509291</v>
      </c>
      <c r="X34" s="279">
        <v>101.47785988483685220729366603</v>
      </c>
      <c r="Y34" s="113"/>
      <c r="Z34" s="278">
        <v>100.56125561503079861204508164</v>
      </c>
      <c r="AA34" s="94">
        <v>100.3857594670037394006425449</v>
      </c>
      <c r="AB34" s="279">
        <v>100.68686814077958587879115533</v>
      </c>
      <c r="AC34" s="113"/>
      <c r="AD34" s="278">
        <v>97.87235568650417499350959071</v>
      </c>
      <c r="AE34" s="94">
        <v>100.60815951293389208882509291</v>
      </c>
      <c r="AF34" s="279">
        <v>101.47785988483685220729366603</v>
      </c>
      <c r="AG34" s="113"/>
    </row>
    <row r="35" ht="21.95" customHeight="1">
      <c r="B35" s="40" t="s">
        <v>101</v>
      </c>
      <c r="C35" s="578">
        <v>101.27539877800491117029633397</v>
      </c>
      <c r="D35" s="113">
        <v>104.85255195952627374213024702</v>
      </c>
      <c r="E35" s="113">
        <v>98.84701291745239919176407384</v>
      </c>
      <c r="F35" s="113">
        <v>98.63536514133070433737060543</v>
      </c>
      <c r="G35" s="113">
        <v>103.21889502956125779219609319</v>
      </c>
      <c r="H35" s="1029">
        <v>89.22488436615150274782623236</v>
      </c>
      <c r="I35" s="113">
        <v>102.77712685715204957013690961</v>
      </c>
      <c r="J35" s="113">
        <v>97.16902630862861759399225161</v>
      </c>
      <c r="K35" s="113">
        <v>101.11870825336702822710303638</v>
      </c>
      <c r="L35" s="113">
        <v>99.37585919340313052551946697</v>
      </c>
      <c r="M35" s="113">
        <v>99.38356101947318838564986414</v>
      </c>
      <c r="N35" s="113">
        <v>99.94141633270632058776410867</v>
      </c>
      <c r="O35" s="113">
        <v>101.07245143808206426131590297</v>
      </c>
      <c r="P35" s="113">
        <v>102.15298311492986229899185248</v>
      </c>
      <c r="Q35" s="113">
        <v>94.78353907783137018330064938</v>
      </c>
      <c r="R35" s="113">
        <v>96.88700857252090334724781451</v>
      </c>
      <c r="S35" s="113">
        <v>103.65159477948453988400666790</v>
      </c>
      <c r="T35" s="1029">
        <v>98.52668405801413818649789666</v>
      </c>
      <c r="U35" s="113"/>
      <c r="V35" s="578">
        <v>99.94838780698038785385755844</v>
      </c>
      <c r="W35" s="113">
        <v>99.54760171861565789370351697</v>
      </c>
      <c r="X35" s="579">
        <v>99.88859927947091691666559981</v>
      </c>
      <c r="Y35" s="113"/>
      <c r="Z35" s="578">
        <v>99.86170997399992228528876563</v>
      </c>
      <c r="AA35" s="113">
        <v>97.93997586263990851713382689</v>
      </c>
      <c r="AB35" s="579">
        <v>99.48893465829087027941799774</v>
      </c>
      <c r="AC35" s="113"/>
      <c r="AD35" s="578">
        <v>99.94838780698038785385755844</v>
      </c>
      <c r="AE35" s="113">
        <v>99.54760171861565789370351697</v>
      </c>
      <c r="AF35" s="579">
        <v>99.88859927947091691666559981</v>
      </c>
      <c r="AG35" s="113"/>
    </row>
    <row r="36" ht="21.95" customHeight="1">
      <c r="A36" s="23"/>
      <c r="B36" s="39" t="s">
        <v>23</v>
      </c>
      <c r="C36" s="275" t="s">
        <v>193</v>
      </c>
      <c r="D36" s="276" t="s">
        <v>196</v>
      </c>
      <c r="E36" s="276" t="s">
        <v>195</v>
      </c>
      <c r="F36" s="276" t="s">
        <v>193</v>
      </c>
      <c r="G36" s="276" t="s">
        <v>196</v>
      </c>
      <c r="H36" s="1030" t="s">
        <v>198</v>
      </c>
      <c r="I36" s="276" t="s">
        <v>196</v>
      </c>
      <c r="J36" s="276" t="s">
        <v>193</v>
      </c>
      <c r="K36" s="276" t="s">
        <v>196</v>
      </c>
      <c r="L36" s="276" t="s">
        <v>196</v>
      </c>
      <c r="M36" s="276" t="s">
        <v>196</v>
      </c>
      <c r="N36" s="276" t="s">
        <v>196</v>
      </c>
      <c r="O36" s="276" t="s">
        <v>195</v>
      </c>
      <c r="P36" s="276" t="s">
        <v>195</v>
      </c>
      <c r="Q36" s="276" t="s">
        <v>193</v>
      </c>
      <c r="R36" s="276" t="s">
        <v>195</v>
      </c>
      <c r="S36" s="276" t="s">
        <v>196</v>
      </c>
      <c r="T36" s="1030" t="s">
        <v>195</v>
      </c>
      <c r="U36" s="113"/>
      <c r="V36" s="275" t="s">
        <v>195</v>
      </c>
      <c r="W36" s="276" t="s">
        <v>195</v>
      </c>
      <c r="X36" s="277" t="s">
        <v>196</v>
      </c>
      <c r="Y36" s="113"/>
      <c r="Z36" s="275" t="s">
        <v>195</v>
      </c>
      <c r="AA36" s="276" t="s">
        <v>195</v>
      </c>
      <c r="AB36" s="277" t="s">
        <v>195</v>
      </c>
      <c r="AC36" s="113"/>
      <c r="AD36" s="275" t="s">
        <v>195</v>
      </c>
      <c r="AE36" s="276" t="s">
        <v>195</v>
      </c>
      <c r="AF36" s="277" t="s">
        <v>196</v>
      </c>
      <c r="AG36" s="113"/>
    </row>
    <row r="37" ht="21.95" customHeight="1">
      <c r="B37" s="25" t="s">
        <v>70</v>
      </c>
      <c r="F37" s="4"/>
      <c r="G37" s="4"/>
      <c r="H37" s="4"/>
      <c r="I37" s="4"/>
      <c r="J37" s="4"/>
      <c r="K37" s="4"/>
      <c r="L37" s="4"/>
      <c r="M37" s="4"/>
      <c r="N37" s="4"/>
      <c r="O37" s="4"/>
      <c r="P37" s="4"/>
      <c r="Q37" s="4"/>
      <c r="S37" s="98"/>
      <c r="T37" s="98"/>
      <c r="U37" s="9"/>
      <c r="V37" s="98"/>
      <c r="W37" s="98"/>
      <c r="X37" s="98"/>
      <c r="Y37" s="9"/>
      <c r="Z37" s="98"/>
      <c r="AA37" s="98"/>
      <c r="AB37" s="98"/>
      <c r="AC37" s="9"/>
      <c r="AD37" s="98"/>
      <c r="AE37" s="98"/>
      <c r="AF37" s="98"/>
      <c r="AG37" s="9"/>
    </row>
    <row r="38" ht="21.95" customHeight="1">
      <c r="B38" s="37" t="s">
        <v>19</v>
      </c>
      <c r="C38" s="575">
        <v>4.0493183337780267939065200</v>
      </c>
      <c r="D38" s="576">
        <v>11.955270972148281657999616440</v>
      </c>
      <c r="E38" s="576">
        <v>2.338200393973108086193443800</v>
      </c>
      <c r="F38" s="576">
        <v>1.5879265128975412888117124400</v>
      </c>
      <c r="G38" s="576">
        <v>2.1825844159556790155735019800</v>
      </c>
      <c r="H38" s="1027">
        <v>-13.848777769610342186570048540</v>
      </c>
      <c r="I38" s="576">
        <v>4.2292272492799194398303892600</v>
      </c>
      <c r="J38" s="576">
        <v>6.5927388707782413151433649500</v>
      </c>
      <c r="K38" s="576">
        <v>7.2074745667754358528209793700</v>
      </c>
      <c r="L38" s="576">
        <v>-2.3295029725689090179867262900</v>
      </c>
      <c r="M38" s="576">
        <v>-2.2734697748893113104431759700</v>
      </c>
      <c r="N38" s="576">
        <v>1.5502145994818787643291907800</v>
      </c>
      <c r="O38" s="576">
        <v>5.3453575772015375894882102500</v>
      </c>
      <c r="P38" s="576">
        <v>-0.794301061217032633288091700</v>
      </c>
      <c r="Q38" s="576">
        <v>-7.3967774908003519659495814900</v>
      </c>
      <c r="R38" s="576">
        <v>-2.2577835283727697324152537300</v>
      </c>
      <c r="S38" s="576">
        <v>-1.0014239273409336682933897400</v>
      </c>
      <c r="T38" s="1027">
        <v>14.124100984903865534104343040</v>
      </c>
      <c r="U38" s="113"/>
      <c r="V38" s="575">
        <v>-1.0894090549747580256898045600</v>
      </c>
      <c r="W38" s="576">
        <v>2.3830754690847091250790881100</v>
      </c>
      <c r="X38" s="577">
        <v>1.2099515433928927109176341800</v>
      </c>
      <c r="Y38" s="113"/>
      <c r="Z38" s="575">
        <v>4.3615262260899575113530406400</v>
      </c>
      <c r="AA38" s="576">
        <v>-2.0955536310846709320973900800</v>
      </c>
      <c r="AB38" s="577">
        <v>1.8862343113243994059435547800</v>
      </c>
      <c r="AC38" s="113"/>
      <c r="AD38" s="575">
        <v>-1.0894090549747580256898045600</v>
      </c>
      <c r="AE38" s="576">
        <v>2.3830754690847091250790881100</v>
      </c>
      <c r="AF38" s="577">
        <v>1.2099515433928927109176341800</v>
      </c>
      <c r="AG38" s="113"/>
    </row>
    <row r="39" ht="21.95" customHeight="1">
      <c r="B39" s="38" t="s">
        <v>35</v>
      </c>
      <c r="C39" s="273">
        <v>1.5888619174339431566394386700</v>
      </c>
      <c r="D39" s="92">
        <v>2.9098260119854531703185520700</v>
      </c>
      <c r="E39" s="92">
        <v>4.5406786590121785620225739700</v>
      </c>
      <c r="F39" s="92">
        <v>2.7956909648308783092576587100</v>
      </c>
      <c r="G39" s="92">
        <v>-2.7320795446650780728688410300</v>
      </c>
      <c r="H39" s="1028">
        <v>-2.4382965216823654147980935800</v>
      </c>
      <c r="I39" s="92">
        <v>2.6767087829176489820845697500</v>
      </c>
      <c r="J39" s="92">
        <v>3.9141010233630210097478665900</v>
      </c>
      <c r="K39" s="92">
        <v>1.2297977437216378251933946900</v>
      </c>
      <c r="L39" s="92">
        <v>-0.0129820124545154000349980800</v>
      </c>
      <c r="M39" s="92">
        <v>-0.6424041535502823476056983900</v>
      </c>
      <c r="N39" s="92">
        <v>0.3797038016123040557525698700</v>
      </c>
      <c r="O39" s="92">
        <v>5.5568846529706604609218578600</v>
      </c>
      <c r="P39" s="92">
        <v>1.8273807134624228917354940300</v>
      </c>
      <c r="Q39" s="92">
        <v>-3.4267762037440904956037456800</v>
      </c>
      <c r="R39" s="92">
        <v>-0.4939944638121953279988966100</v>
      </c>
      <c r="S39" s="92">
        <v>-1.4146993738068970854412036900</v>
      </c>
      <c r="T39" s="1028">
        <v>3.3497657119293351965974372900</v>
      </c>
      <c r="U39" s="113"/>
      <c r="V39" s="273">
        <v>2.0201968097019739209958084800</v>
      </c>
      <c r="W39" s="92">
        <v>2.7952773867963237752982092600</v>
      </c>
      <c r="X39" s="274">
        <v>0.8644431784791311788134565700</v>
      </c>
      <c r="Y39" s="113"/>
      <c r="Z39" s="273">
        <v>4.0700065673445053427514449800</v>
      </c>
      <c r="AA39" s="92">
        <v>-0.1745166634542577879012349700</v>
      </c>
      <c r="AB39" s="274">
        <v>0.2999515821512704537212166900</v>
      </c>
      <c r="AC39" s="113"/>
      <c r="AD39" s="273">
        <v>2.0201968097019739209958084800</v>
      </c>
      <c r="AE39" s="92">
        <v>2.7952773867963237752982092600</v>
      </c>
      <c r="AF39" s="274">
        <v>0.8644431784791311788134565700</v>
      </c>
      <c r="AG39" s="113"/>
    </row>
    <row r="40" ht="21.95" customHeight="1">
      <c r="B40" s="40" t="s">
        <v>101</v>
      </c>
      <c r="C40" s="578">
        <v>2.4219745845207051826746445400</v>
      </c>
      <c r="D40" s="113">
        <v>8.789680549172578954355035430</v>
      </c>
      <c r="E40" s="113">
        <v>-2.1068145848020095892844469800</v>
      </c>
      <c r="F40" s="113">
        <v>-1.1749173925457100609363518300</v>
      </c>
      <c r="G40" s="113">
        <v>5.0527079612826235389120777400</v>
      </c>
      <c r="H40" s="1029">
        <v>-11.695656021897846062207886800</v>
      </c>
      <c r="I40" s="113">
        <v>1.5120454139649666711070189400</v>
      </c>
      <c r="J40" s="113">
        <v>2.5777424055403046845508839300</v>
      </c>
      <c r="K40" s="113">
        <v>5.9050565705832785443414731600</v>
      </c>
      <c r="L40" s="113">
        <v>-2.3168217301999570955609848900</v>
      </c>
      <c r="M40" s="113">
        <v>-1.6416114011652696431757821300</v>
      </c>
      <c r="N40" s="113">
        <v>1.1660831358727060747548236200</v>
      </c>
      <c r="O40" s="113">
        <v>-0.2003915485612713362069736800</v>
      </c>
      <c r="P40" s="113">
        <v>-2.5746334201178637270941468600</v>
      </c>
      <c r="Q40" s="113">
        <v>-4.1108716588274194336364913400</v>
      </c>
      <c r="R40" s="113">
        <v>-1.7725453404107646135045111400</v>
      </c>
      <c r="S40" s="113">
        <v>0.4192059504215381690786731100</v>
      </c>
      <c r="T40" s="1029">
        <v>10.425118236848487638508154760</v>
      </c>
      <c r="U40" s="113"/>
      <c r="V40" s="578">
        <v>-3.0480296665934415285586881500</v>
      </c>
      <c r="W40" s="113">
        <v>-0.4009930496715216551196412300</v>
      </c>
      <c r="X40" s="579">
        <v>0.3425472386759585800105100200</v>
      </c>
      <c r="Y40" s="113"/>
      <c r="Z40" s="578">
        <v>0.2801188049861489583087967400</v>
      </c>
      <c r="AA40" s="113">
        <v>-1.924395358201214516380252400</v>
      </c>
      <c r="AB40" s="579">
        <v>1.5815388782853745158504600600</v>
      </c>
      <c r="AC40" s="113"/>
      <c r="AD40" s="578">
        <v>-3.0480296665934415285586881500</v>
      </c>
      <c r="AE40" s="113">
        <v>-0.4009930496715216551196412300</v>
      </c>
      <c r="AF40" s="579">
        <v>0.3425472386759585800105100200</v>
      </c>
      <c r="AG40" s="113"/>
    </row>
    <row r="41" ht="21.95" customHeight="1">
      <c r="A41" s="23"/>
      <c r="B41" s="39" t="s">
        <v>23</v>
      </c>
      <c r="C41" s="275" t="s">
        <v>196</v>
      </c>
      <c r="D41" s="276" t="s">
        <v>209</v>
      </c>
      <c r="E41" s="276" t="s">
        <v>202</v>
      </c>
      <c r="F41" s="276" t="s">
        <v>195</v>
      </c>
      <c r="G41" s="276" t="s">
        <v>196</v>
      </c>
      <c r="H41" s="1030" t="s">
        <v>198</v>
      </c>
      <c r="I41" s="276" t="s">
        <v>195</v>
      </c>
      <c r="J41" s="276" t="s">
        <v>195</v>
      </c>
      <c r="K41" s="276" t="s">
        <v>196</v>
      </c>
      <c r="L41" s="276" t="s">
        <v>202</v>
      </c>
      <c r="M41" s="276" t="s">
        <v>202</v>
      </c>
      <c r="N41" s="276" t="s">
        <v>196</v>
      </c>
      <c r="O41" s="276" t="s">
        <v>195</v>
      </c>
      <c r="P41" s="276" t="s">
        <v>202</v>
      </c>
      <c r="Q41" s="276" t="s">
        <v>202</v>
      </c>
      <c r="R41" s="276" t="s">
        <v>202</v>
      </c>
      <c r="S41" s="276" t="s">
        <v>195</v>
      </c>
      <c r="T41" s="1030" t="s">
        <v>209</v>
      </c>
      <c r="U41" s="113"/>
      <c r="V41" s="275" t="s">
        <v>202</v>
      </c>
      <c r="W41" s="276" t="s">
        <v>193</v>
      </c>
      <c r="X41" s="277" t="s">
        <v>195</v>
      </c>
      <c r="Y41" s="113"/>
      <c r="Z41" s="275" t="s">
        <v>195</v>
      </c>
      <c r="AA41" s="276" t="s">
        <v>202</v>
      </c>
      <c r="AB41" s="277" t="s">
        <v>196</v>
      </c>
      <c r="AC41" s="113"/>
      <c r="AD41" s="275" t="s">
        <v>202</v>
      </c>
      <c r="AE41" s="276" t="s">
        <v>193</v>
      </c>
      <c r="AF41" s="277" t="s">
        <v>195</v>
      </c>
      <c r="AG41" s="113"/>
    </row>
    <row r="42" ht="21.95" customHeight="1">
      <c r="A42" s="8"/>
      <c r="B42" s="25"/>
      <c r="F42" s="4"/>
      <c r="G42" s="4"/>
      <c r="H42" s="4"/>
      <c r="I42" s="4"/>
      <c r="J42" s="4"/>
      <c r="K42" s="4"/>
      <c r="L42" s="4"/>
      <c r="M42" s="4"/>
      <c r="N42" s="4"/>
      <c r="O42" s="4"/>
      <c r="P42" s="4"/>
      <c r="Q42" s="4"/>
      <c r="U42" s="9"/>
      <c r="X42" s="102"/>
      <c r="Y42" s="116"/>
      <c r="Z42" s="4"/>
      <c r="AA42" s="4"/>
      <c r="AB42" s="102"/>
      <c r="AC42" s="116"/>
      <c r="AF42" s="102"/>
      <c r="AG42" s="116"/>
    </row>
    <row r="43" s="117" customFormat="1" ht="15.95" customHeight="1">
      <c r="B43" s="983" t="s">
        <v>10</v>
      </c>
      <c r="C43" s="1023">
        <v>2018</v>
      </c>
      <c r="D43" s="1023"/>
      <c r="E43" s="1023"/>
      <c r="F43" s="1023"/>
      <c r="G43" s="1023"/>
      <c r="H43" s="1023"/>
      <c r="I43" s="1023">
        <v>2019</v>
      </c>
      <c r="J43" s="1023"/>
      <c r="K43" s="1023"/>
      <c r="L43" s="1023"/>
      <c r="M43" s="1023"/>
      <c r="N43" s="1023"/>
      <c r="O43" s="1023"/>
      <c r="P43" s="1023"/>
      <c r="Q43" s="1023"/>
      <c r="R43" s="1023"/>
      <c r="S43" s="1023"/>
      <c r="T43" s="1023"/>
      <c r="U43" s="119"/>
      <c r="V43" s="1024" t="s">
        <v>60</v>
      </c>
      <c r="W43" s="1024"/>
      <c r="X43" s="1024"/>
      <c r="Y43" s="119"/>
      <c r="Z43" s="1024" t="s">
        <v>44</v>
      </c>
      <c r="AA43" s="1024"/>
      <c r="AB43" s="1024"/>
      <c r="AC43" s="119"/>
      <c r="AD43" s="1025" t="s">
        <v>45</v>
      </c>
      <c r="AE43" s="1025"/>
      <c r="AF43" s="1025"/>
      <c r="AG43" s="119"/>
      <c r="AH43" s="237"/>
      <c r="AI43" s="237"/>
      <c r="AJ43" s="237"/>
      <c r="AK43" s="237"/>
      <c r="AL43" s="237"/>
      <c r="AM43" s="237"/>
      <c r="AN43" s="237"/>
      <c r="AO43" s="237"/>
      <c r="AP43" s="237"/>
      <c r="AQ43" s="237"/>
      <c r="AR43" s="237"/>
      <c r="AS43" s="237"/>
      <c r="AT43" s="237"/>
      <c r="AU43" s="237"/>
      <c r="AV43" s="237"/>
    </row>
    <row r="44" s="118" customFormat="1" ht="15.95" customHeight="1">
      <c r="B44" s="983"/>
      <c r="C44" s="271" t="s">
        <v>192</v>
      </c>
      <c r="D44" s="271" t="s">
        <v>194</v>
      </c>
      <c r="E44" s="271" t="s">
        <v>197</v>
      </c>
      <c r="F44" s="271" t="s">
        <v>199</v>
      </c>
      <c r="G44" s="271" t="s">
        <v>200</v>
      </c>
      <c r="H44" s="1026" t="s">
        <v>201</v>
      </c>
      <c r="I44" s="271" t="s">
        <v>203</v>
      </c>
      <c r="J44" s="271" t="s">
        <v>204</v>
      </c>
      <c r="K44" s="271" t="s">
        <v>205</v>
      </c>
      <c r="L44" s="271" t="s">
        <v>206</v>
      </c>
      <c r="M44" s="271" t="s">
        <v>207</v>
      </c>
      <c r="N44" s="271" t="s">
        <v>208</v>
      </c>
      <c r="O44" s="271" t="s">
        <v>192</v>
      </c>
      <c r="P44" s="271" t="s">
        <v>194</v>
      </c>
      <c r="Q44" s="271" t="s">
        <v>197</v>
      </c>
      <c r="R44" s="271" t="s">
        <v>199</v>
      </c>
      <c r="S44" s="271" t="s">
        <v>200</v>
      </c>
      <c r="T44" s="1026" t="s">
        <v>201</v>
      </c>
      <c r="U44" s="144"/>
      <c r="V44" s="270">
        <v>2017</v>
      </c>
      <c r="W44" s="271">
        <v>2018</v>
      </c>
      <c r="X44" s="272">
        <v>2019</v>
      </c>
      <c r="Y44" s="144"/>
      <c r="Z44" s="270">
        <v>2017</v>
      </c>
      <c r="AA44" s="271">
        <v>2018</v>
      </c>
      <c r="AB44" s="272">
        <v>2019</v>
      </c>
      <c r="AC44" s="144"/>
      <c r="AD44" s="270">
        <v>2017</v>
      </c>
      <c r="AE44" s="271">
        <v>2018</v>
      </c>
      <c r="AF44" s="272">
        <v>2019</v>
      </c>
      <c r="AG44" s="144"/>
      <c r="AH44" s="237"/>
      <c r="AI44" s="237"/>
      <c r="AJ44" s="237"/>
      <c r="AK44" s="237"/>
      <c r="AL44" s="237"/>
      <c r="AM44" s="237"/>
      <c r="AN44" s="237"/>
      <c r="AO44" s="237"/>
      <c r="AP44" s="237"/>
      <c r="AQ44" s="237"/>
      <c r="AR44" s="237"/>
      <c r="AS44" s="237"/>
      <c r="AT44" s="237"/>
      <c r="AU44" s="237"/>
      <c r="AV44" s="237"/>
    </row>
    <row r="45" ht="21.95" customHeight="1">
      <c r="B45" s="265" t="s">
        <v>19</v>
      </c>
      <c r="C45" s="580">
        <v>67.24875514180558562459406798</v>
      </c>
      <c r="D45" s="581">
        <v>80.3000649491231868369777008</v>
      </c>
      <c r="E45" s="581">
        <v>64.119910514541387024608501119</v>
      </c>
      <c r="F45" s="581">
        <v>71.549686079237930287941112795</v>
      </c>
      <c r="G45" s="581">
        <v>54.108501118568232662192393736</v>
      </c>
      <c r="H45" s="1031">
        <v>33.55747997402035072526520892</v>
      </c>
      <c r="I45" s="581">
        <v>34.948906689759688244208703183</v>
      </c>
      <c r="J45" s="581">
        <v>30.996164908916586768935762224</v>
      </c>
      <c r="K45" s="581">
        <v>42.200692790647326261095475211</v>
      </c>
      <c r="L45" s="581">
        <v>66.14250559284116331096196868</v>
      </c>
      <c r="M45" s="581">
        <v>71.1000216497077289456592336</v>
      </c>
      <c r="N45" s="581">
        <v>83.24451901565995525727069351</v>
      </c>
      <c r="O45" s="581">
        <v>80.08984628707512448581944144</v>
      </c>
      <c r="P45" s="581">
        <v>74.717687811214548603593851483</v>
      </c>
      <c r="Q45" s="581">
        <v>72.544966442953020134228187919</v>
      </c>
      <c r="R45" s="581">
        <v>76.326694089629789997835029227</v>
      </c>
      <c r="S45" s="581">
        <v>54.925055928411633109619686801</v>
      </c>
      <c r="T45" s="1031">
        <v>36.924442520025979649274734791</v>
      </c>
      <c r="U45" s="113"/>
      <c r="V45" s="580">
        <v>61.121338604394594097637216144</v>
      </c>
      <c r="W45" s="581">
        <v>58.613036682908890319021789096</v>
      </c>
      <c r="X45" s="582">
        <v>60.490852257056173577273145169</v>
      </c>
      <c r="Y45" s="113"/>
      <c r="Z45" s="580">
        <v>54.606580099212138896994455792</v>
      </c>
      <c r="AA45" s="581">
        <v>53.060621534870148818208345492</v>
      </c>
      <c r="AB45" s="582">
        <v>56.071053399474759264662970528</v>
      </c>
      <c r="AC45" s="113"/>
      <c r="AD45" s="580">
        <v>61.121338604394594097637216144</v>
      </c>
      <c r="AE45" s="581">
        <v>58.613036682908890319021789096</v>
      </c>
      <c r="AF45" s="582">
        <v>60.490852257056173577273145169</v>
      </c>
      <c r="AG45" s="113"/>
    </row>
    <row r="46" ht="21.95" customHeight="1">
      <c r="B46" s="38" t="s">
        <v>35</v>
      </c>
      <c r="C46" s="278">
        <v>72.061621523524341000862029853</v>
      </c>
      <c r="D46" s="94">
        <v>72.341336146272855133614627286</v>
      </c>
      <c r="E46" s="94">
        <v>78.245077355836849507735583685</v>
      </c>
      <c r="F46" s="94">
        <v>77.23160791252665487046867202</v>
      </c>
      <c r="G46" s="94">
        <v>56.687632442569151429910923582</v>
      </c>
      <c r="H46" s="1032">
        <v>40.862018964656776008348078581</v>
      </c>
      <c r="I46" s="94">
        <v>40.441871965881765800099813983</v>
      </c>
      <c r="J46" s="94">
        <v>51.145637934498693992364878441</v>
      </c>
      <c r="K46" s="94">
        <v>56.718664307427067737398484642</v>
      </c>
      <c r="L46" s="94">
        <v>67.631948429442100328176277543</v>
      </c>
      <c r="M46" s="94">
        <v>71.679807631232702690440542625</v>
      </c>
      <c r="N46" s="94">
        <v>83.60761322081575246132208158</v>
      </c>
      <c r="O46" s="94">
        <v>79.194985708452429563086974275</v>
      </c>
      <c r="P46" s="94">
        <v>75.297536409418810398802232204</v>
      </c>
      <c r="Q46" s="94">
        <v>70.587533989685888420065635256</v>
      </c>
      <c r="R46" s="94">
        <v>77.478131210017694296991969511</v>
      </c>
      <c r="S46" s="94">
        <v>53.473374589779653070792311299</v>
      </c>
      <c r="T46" s="1032">
        <v>39.768042738532734449435143596</v>
      </c>
      <c r="U46" s="113"/>
      <c r="V46" s="278">
        <v>62.464598963451052925649769763</v>
      </c>
      <c r="W46" s="94">
        <v>63.739241777931911450205190451</v>
      </c>
      <c r="X46" s="279">
        <v>63.969978652486368803344700692</v>
      </c>
      <c r="Y46" s="113"/>
      <c r="Z46" s="278">
        <v>57.154127682993946064942212438</v>
      </c>
      <c r="AA46" s="94">
        <v>58.277515287714792392833119305</v>
      </c>
      <c r="AB46" s="279">
        <v>56.943832935852748731119672231</v>
      </c>
      <c r="AC46" s="113"/>
      <c r="AD46" s="278">
        <v>62.464598963451052925649769763</v>
      </c>
      <c r="AE46" s="94">
        <v>63.739241777931911450205190451</v>
      </c>
      <c r="AF46" s="279">
        <v>63.969978652486368803344700692</v>
      </c>
      <c r="AG46" s="113"/>
    </row>
    <row r="47" ht="21.95" customHeight="1">
      <c r="B47" s="40" t="s">
        <v>102</v>
      </c>
      <c r="C47" s="578">
        <v>93.32117945729599373923795568</v>
      </c>
      <c r="D47" s="113">
        <v>111.00163368113346428469024557</v>
      </c>
      <c r="E47" s="113">
        <v>81.94753290733149598388820207</v>
      </c>
      <c r="F47" s="113">
        <v>92.64300978982060036840924288</v>
      </c>
      <c r="G47" s="113">
        <v>95.45027510786613926613432661</v>
      </c>
      <c r="H47" s="1029">
        <v>82.12389114459954003536002783</v>
      </c>
      <c r="I47" s="113">
        <v>86.41762853916321464842228520</v>
      </c>
      <c r="J47" s="113">
        <v>60.603731150274872241737984920</v>
      </c>
      <c r="K47" s="113">
        <v>74.403537717162576262962138420</v>
      </c>
      <c r="L47" s="113">
        <v>97.79772301229082967394055353</v>
      </c>
      <c r="M47" s="113">
        <v>99.19114461842898927052978468</v>
      </c>
      <c r="N47" s="113">
        <v>99.56571633710338020772148386</v>
      </c>
      <c r="O47" s="113">
        <v>101.12994600683056507251089727</v>
      </c>
      <c r="P47" s="113">
        <v>99.22992354616833153906990766</v>
      </c>
      <c r="Q47" s="113">
        <v>102.77305685952019218128301385</v>
      </c>
      <c r="R47" s="113">
        <v>98.51385532613488376328041243</v>
      </c>
      <c r="S47" s="113">
        <v>102.71477412781320775860339567</v>
      </c>
      <c r="T47" s="1029">
        <v>92.84953439322402237311209183</v>
      </c>
      <c r="U47" s="113"/>
      <c r="V47" s="578">
        <v>97.84956538367848957487038554</v>
      </c>
      <c r="W47" s="113">
        <v>91.95753675124852357044733222</v>
      </c>
      <c r="X47" s="579">
        <v>94.56131380888780485890638052</v>
      </c>
      <c r="Y47" s="113"/>
      <c r="Z47" s="578">
        <v>95.54267086725247498733876350</v>
      </c>
      <c r="AA47" s="113">
        <v>91.04818774944512383113005127</v>
      </c>
      <c r="AB47" s="579">
        <v>98.46729752568434236968152008</v>
      </c>
      <c r="AC47" s="113"/>
      <c r="AD47" s="578">
        <v>97.84956538367848957487038554</v>
      </c>
      <c r="AE47" s="113">
        <v>91.95753675124852357044733222</v>
      </c>
      <c r="AF47" s="579">
        <v>94.56131380888780485890638052</v>
      </c>
      <c r="AG47" s="113"/>
    </row>
    <row r="48" ht="21.95" customHeight="1">
      <c r="A48" s="23"/>
      <c r="B48" s="39" t="s">
        <v>23</v>
      </c>
      <c r="C48" s="275" t="s">
        <v>193</v>
      </c>
      <c r="D48" s="276" t="s">
        <v>195</v>
      </c>
      <c r="E48" s="276" t="s">
        <v>198</v>
      </c>
      <c r="F48" s="276" t="s">
        <v>193</v>
      </c>
      <c r="G48" s="276" t="s">
        <v>195</v>
      </c>
      <c r="H48" s="1030" t="s">
        <v>202</v>
      </c>
      <c r="I48" s="276" t="s">
        <v>195</v>
      </c>
      <c r="J48" s="276" t="s">
        <v>198</v>
      </c>
      <c r="K48" s="276" t="s">
        <v>198</v>
      </c>
      <c r="L48" s="276" t="s">
        <v>193</v>
      </c>
      <c r="M48" s="276" t="s">
        <v>193</v>
      </c>
      <c r="N48" s="276" t="s">
        <v>193</v>
      </c>
      <c r="O48" s="276" t="s">
        <v>193</v>
      </c>
      <c r="P48" s="276" t="s">
        <v>193</v>
      </c>
      <c r="Q48" s="276" t="s">
        <v>195</v>
      </c>
      <c r="R48" s="276" t="s">
        <v>193</v>
      </c>
      <c r="S48" s="276" t="s">
        <v>193</v>
      </c>
      <c r="T48" s="1030" t="s">
        <v>193</v>
      </c>
      <c r="U48" s="113"/>
      <c r="V48" s="275" t="s">
        <v>193</v>
      </c>
      <c r="W48" s="276" t="s">
        <v>193</v>
      </c>
      <c r="X48" s="277" t="s">
        <v>193</v>
      </c>
      <c r="Y48" s="113"/>
      <c r="Z48" s="275" t="s">
        <v>193</v>
      </c>
      <c r="AA48" s="276" t="s">
        <v>193</v>
      </c>
      <c r="AB48" s="277" t="s">
        <v>193</v>
      </c>
      <c r="AC48" s="113"/>
      <c r="AD48" s="275" t="s">
        <v>193</v>
      </c>
      <c r="AE48" s="276" t="s">
        <v>193</v>
      </c>
      <c r="AF48" s="277" t="s">
        <v>193</v>
      </c>
      <c r="AG48" s="113"/>
    </row>
    <row r="49" ht="21.95" customHeight="1">
      <c r="B49" s="25" t="s">
        <v>70</v>
      </c>
      <c r="F49" s="4"/>
      <c r="G49" s="4"/>
      <c r="H49" s="4"/>
      <c r="I49" s="4"/>
      <c r="J49" s="4"/>
      <c r="K49" s="4"/>
      <c r="L49" s="4"/>
      <c r="M49" s="4"/>
      <c r="N49" s="4"/>
      <c r="O49" s="4"/>
      <c r="P49" s="4"/>
      <c r="Q49" s="4"/>
      <c r="S49" s="98"/>
      <c r="T49" s="98"/>
      <c r="U49" s="9"/>
      <c r="V49" s="98"/>
      <c r="W49" s="98"/>
      <c r="X49" s="98"/>
      <c r="Y49" s="9"/>
      <c r="Z49" s="98"/>
      <c r="AA49" s="98"/>
      <c r="AB49" s="98"/>
      <c r="AC49" s="9"/>
      <c r="AD49" s="98"/>
      <c r="AE49" s="98"/>
      <c r="AF49" s="98"/>
      <c r="AG49" s="9"/>
    </row>
    <row r="50" ht="21.95" customHeight="1">
      <c r="B50" s="37" t="s">
        <v>19</v>
      </c>
      <c r="C50" s="575">
        <v>-8.381091149343581968929644850</v>
      </c>
      <c r="D50" s="576">
        <v>11.061671317866596399611934220</v>
      </c>
      <c r="E50" s="576">
        <v>-3.9281344796956441584125228300</v>
      </c>
      <c r="F50" s="576">
        <v>2.2460925414877423985545806700</v>
      </c>
      <c r="G50" s="576">
        <v>-7.3346129826940833457850112400</v>
      </c>
      <c r="H50" s="1027">
        <v>-5.6649017101819730996287505300</v>
      </c>
      <c r="I50" s="576">
        <v>-12.345451090055113620937746040</v>
      </c>
      <c r="J50" s="576">
        <v>-25.329853392076589503588689420</v>
      </c>
      <c r="K50" s="576">
        <v>-10.966318616569377072542410040</v>
      </c>
      <c r="L50" s="576">
        <v>2.4637148758612085337621470300</v>
      </c>
      <c r="M50" s="576">
        <v>8.640321278763579585301628890</v>
      </c>
      <c r="N50" s="576">
        <v>14.475971315094031976717356460</v>
      </c>
      <c r="O50" s="576">
        <v>19.094912787890104371229339840</v>
      </c>
      <c r="P50" s="576">
        <v>-6.9518961677621823319115894600</v>
      </c>
      <c r="Q50" s="576">
        <v>13.139531638149998604404499400</v>
      </c>
      <c r="R50" s="576">
        <v>6.6764905231052262109365544300</v>
      </c>
      <c r="S50" s="576">
        <v>1.5091063196411221135757550700</v>
      </c>
      <c r="T50" s="1027">
        <v>10.033418923626791912362421130</v>
      </c>
      <c r="U50" s="113"/>
      <c r="V50" s="575">
        <v>-10.178315883323799400561590610</v>
      </c>
      <c r="W50" s="576">
        <v>-4.1038072443415990690969301600</v>
      </c>
      <c r="X50" s="577">
        <v>3.2037507019233484018107269600</v>
      </c>
      <c r="Y50" s="113"/>
      <c r="Z50" s="575">
        <v>-9.143796252128644792148380650</v>
      </c>
      <c r="AA50" s="576">
        <v>-2.8310847548650919715128108200</v>
      </c>
      <c r="AB50" s="577">
        <v>5.6735706773171284998384557700</v>
      </c>
      <c r="AC50" s="113"/>
      <c r="AD50" s="575">
        <v>-10.178315883323799400561590610</v>
      </c>
      <c r="AE50" s="576">
        <v>-4.1038072443415990690969301600</v>
      </c>
      <c r="AF50" s="577">
        <v>3.2037507019233484018107269600</v>
      </c>
      <c r="AG50" s="113"/>
    </row>
    <row r="51" ht="21.95" customHeight="1">
      <c r="B51" s="38" t="s">
        <v>35</v>
      </c>
      <c r="C51" s="273">
        <v>-4.5975441440449983879352965900</v>
      </c>
      <c r="D51" s="92">
        <v>6.0606787663603034447842843500</v>
      </c>
      <c r="E51" s="92">
        <v>11.964886644782930406638089330</v>
      </c>
      <c r="F51" s="92">
        <v>9.011083767541512536891645470</v>
      </c>
      <c r="G51" s="92">
        <v>-3.7724624552966484232765318800</v>
      </c>
      <c r="H51" s="1028">
        <v>-2.1539744032147529735388377100</v>
      </c>
      <c r="I51" s="92">
        <v>-3.8342967550269188769513991700</v>
      </c>
      <c r="J51" s="92">
        <v>8.728248127216982533363537540</v>
      </c>
      <c r="K51" s="92">
        <v>4.6955709666665656115434251100</v>
      </c>
      <c r="L51" s="92">
        <v>1.0895041909704984250706380900</v>
      </c>
      <c r="M51" s="92">
        <v>1.2720502384917119516462683700</v>
      </c>
      <c r="N51" s="92">
        <v>-2.7053472389667445983925738600</v>
      </c>
      <c r="O51" s="92">
        <v>9.898978171896144720344930100</v>
      </c>
      <c r="P51" s="92">
        <v>4.0864606884901497288082947500</v>
      </c>
      <c r="Q51" s="92">
        <v>-9.786613579952875055985212410</v>
      </c>
      <c r="R51" s="92">
        <v>0.3192000065183860342239822400</v>
      </c>
      <c r="S51" s="92">
        <v>-5.6701218842503212181279500100</v>
      </c>
      <c r="T51" s="1028">
        <v>-2.6772446732753615052482248800</v>
      </c>
      <c r="U51" s="113"/>
      <c r="V51" s="273">
        <v>-3.7051972597162902596114559500</v>
      </c>
      <c r="W51" s="92">
        <v>2.0405843239731205336511388600</v>
      </c>
      <c r="X51" s="274">
        <v>0.3620012854221684785680488400</v>
      </c>
      <c r="Y51" s="113"/>
      <c r="Z51" s="273">
        <v>-5.1061847798938812143757855900</v>
      </c>
      <c r="AA51" s="92">
        <v>1.9655406359304950577571752200</v>
      </c>
      <c r="AB51" s="274">
        <v>-2.2885024271842813723873521300</v>
      </c>
      <c r="AC51" s="113"/>
      <c r="AD51" s="273">
        <v>-3.7051972597162902596114559500</v>
      </c>
      <c r="AE51" s="92">
        <v>2.0405843239731205336511388600</v>
      </c>
      <c r="AF51" s="274">
        <v>0.3620012854221684785680488400</v>
      </c>
      <c r="AG51" s="113"/>
    </row>
    <row r="52" ht="21.95" customHeight="1">
      <c r="B52" s="40" t="s">
        <v>102</v>
      </c>
      <c r="C52" s="578">
        <v>-3.9658800932873630605878502900</v>
      </c>
      <c r="D52" s="113">
        <v>4.7152183162271804056400449400</v>
      </c>
      <c r="E52" s="113">
        <v>-14.194647626358418869752167450</v>
      </c>
      <c r="F52" s="113">
        <v>-6.2057829279815612768026423700</v>
      </c>
      <c r="G52" s="113">
        <v>-3.701799524634625993983878500</v>
      </c>
      <c r="H52" s="1029">
        <v>-3.5882165734921505335861747400</v>
      </c>
      <c r="I52" s="113">
        <v>-8.850509118980630610211535220</v>
      </c>
      <c r="J52" s="113">
        <v>-31.324059851901640396539983530</v>
      </c>
      <c r="K52" s="113">
        <v>-14.959457633811886540378559840</v>
      </c>
      <c r="L52" s="113">
        <v>1.3593999652967505106900783700</v>
      </c>
      <c r="M52" s="113">
        <v>7.2757202238128663486834779400</v>
      </c>
      <c r="N52" s="113">
        <v>17.659057375187977813497102170</v>
      </c>
      <c r="O52" s="113">
        <v>8.367625221783531499256805660</v>
      </c>
      <c r="P52" s="113">
        <v>-10.604988183129710665506073360</v>
      </c>
      <c r="Q52" s="113">
        <v>25.413240903467791232530487600</v>
      </c>
      <c r="R52" s="113">
        <v>6.3370626123152556762926589400</v>
      </c>
      <c r="S52" s="113">
        <v>7.6107680273709288452471390600</v>
      </c>
      <c r="T52" s="1029">
        <v>13.060320327174121861217773870</v>
      </c>
      <c r="U52" s="113"/>
      <c r="V52" s="578">
        <v>-6.7221889856985625681654332300</v>
      </c>
      <c r="W52" s="113">
        <v>-6.0215174276213684635570916500</v>
      </c>
      <c r="X52" s="579">
        <v>2.8314993524485956303594267400</v>
      </c>
      <c r="Y52" s="113"/>
      <c r="Z52" s="578">
        <v>-4.2548731578233285392059951400</v>
      </c>
      <c r="AA52" s="113">
        <v>-4.7041631524536416965446816700</v>
      </c>
      <c r="AB52" s="579">
        <v>8.148552936227369244812175800</v>
      </c>
      <c r="AC52" s="113"/>
      <c r="AD52" s="578">
        <v>-6.7221889856985625681654332300</v>
      </c>
      <c r="AE52" s="113">
        <v>-6.0215174276213684635570916500</v>
      </c>
      <c r="AF52" s="579">
        <v>2.8314993524485956303594267400</v>
      </c>
      <c r="AG52" s="113"/>
    </row>
    <row r="53" ht="21.95" customHeight="1">
      <c r="A53" s="23"/>
      <c r="B53" s="39" t="s">
        <v>23</v>
      </c>
      <c r="C53" s="275" t="s">
        <v>195</v>
      </c>
      <c r="D53" s="276" t="s">
        <v>193</v>
      </c>
      <c r="E53" s="276" t="s">
        <v>198</v>
      </c>
      <c r="F53" s="276" t="s">
        <v>202</v>
      </c>
      <c r="G53" s="276" t="s">
        <v>202</v>
      </c>
      <c r="H53" s="1030" t="s">
        <v>195</v>
      </c>
      <c r="I53" s="276" t="s">
        <v>193</v>
      </c>
      <c r="J53" s="276" t="s">
        <v>198</v>
      </c>
      <c r="K53" s="276" t="s">
        <v>198</v>
      </c>
      <c r="L53" s="276" t="s">
        <v>193</v>
      </c>
      <c r="M53" s="276" t="s">
        <v>195</v>
      </c>
      <c r="N53" s="276" t="s">
        <v>209</v>
      </c>
      <c r="O53" s="276" t="s">
        <v>196</v>
      </c>
      <c r="P53" s="276" t="s">
        <v>202</v>
      </c>
      <c r="Q53" s="276" t="s">
        <v>209</v>
      </c>
      <c r="R53" s="276" t="s">
        <v>209</v>
      </c>
      <c r="S53" s="276" t="s">
        <v>196</v>
      </c>
      <c r="T53" s="1030" t="s">
        <v>209</v>
      </c>
      <c r="U53" s="113"/>
      <c r="V53" s="275" t="s">
        <v>202</v>
      </c>
      <c r="W53" s="276" t="s">
        <v>202</v>
      </c>
      <c r="X53" s="277" t="s">
        <v>196</v>
      </c>
      <c r="Y53" s="113"/>
      <c r="Z53" s="275" t="s">
        <v>193</v>
      </c>
      <c r="AA53" s="276" t="s">
        <v>202</v>
      </c>
      <c r="AB53" s="277" t="s">
        <v>196</v>
      </c>
      <c r="AC53" s="113"/>
      <c r="AD53" s="275" t="s">
        <v>202</v>
      </c>
      <c r="AE53" s="276" t="s">
        <v>202</v>
      </c>
      <c r="AF53" s="277" t="s">
        <v>196</v>
      </c>
      <c r="AG53" s="113"/>
    </row>
    <row r="54" ht="10" customHeight="1">
      <c r="A54" s="23"/>
      <c r="B54" s="146"/>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row>
    <row r="55" ht="10" customHeight="1">
      <c r="B55" s="1033" t="s">
        <v>103</v>
      </c>
      <c r="C55" s="1033"/>
      <c r="D55" s="1033"/>
      <c r="E55" s="1033"/>
      <c r="F55" s="1033"/>
      <c r="G55" s="1033"/>
      <c r="H55" s="1033"/>
      <c r="I55" s="1033"/>
      <c r="J55" s="1033"/>
      <c r="K55" s="1033"/>
      <c r="L55" s="1033"/>
      <c r="M55" s="1033"/>
      <c r="N55" s="1033"/>
      <c r="O55" s="1033"/>
      <c r="P55" s="1033"/>
      <c r="Q55" s="1033"/>
      <c r="R55" s="1033"/>
      <c r="S55" s="1033"/>
      <c r="T55" s="1033"/>
      <c r="AD55" s="233"/>
      <c r="AE55" s="234"/>
      <c r="AF55" s="5"/>
    </row>
    <row r="56" ht="10" customHeight="1">
      <c r="B56" s="146"/>
      <c r="C56" s="93"/>
      <c r="D56" s="93"/>
      <c r="E56" s="93"/>
      <c r="F56" s="4"/>
      <c r="G56" s="4"/>
      <c r="H56" s="4"/>
      <c r="I56" s="4"/>
      <c r="J56" s="4"/>
      <c r="K56" s="4"/>
      <c r="L56" s="4"/>
      <c r="M56" s="4"/>
      <c r="N56" s="4"/>
      <c r="O56" s="4"/>
      <c r="P56" s="4"/>
      <c r="Q56" s="4"/>
      <c r="R56" s="4"/>
      <c r="S56" s="4"/>
      <c r="T56" s="4"/>
      <c r="AD56" s="145"/>
    </row>
    <row r="57" ht="24.95" customHeight="1">
      <c r="B57" s="1034" t="s">
        <v>138</v>
      </c>
      <c r="C57" s="1034"/>
      <c r="D57" s="1034"/>
      <c r="E57" s="1034"/>
      <c r="F57" s="1034"/>
      <c r="G57" s="1034"/>
      <c r="H57" s="1034"/>
      <c r="I57" s="1034"/>
      <c r="J57" s="1034"/>
      <c r="K57" s="1034"/>
      <c r="L57" s="1034"/>
      <c r="M57" s="1034"/>
      <c r="N57" s="1034"/>
      <c r="O57" s="1034"/>
      <c r="P57" s="1034"/>
      <c r="Q57" s="1034"/>
      <c r="R57" s="1034"/>
      <c r="S57" s="1034"/>
      <c r="T57" s="1034"/>
      <c r="U57" s="1034"/>
      <c r="V57" s="1034"/>
      <c r="W57" s="1034"/>
      <c r="X57" s="1034"/>
      <c r="Y57" s="1034"/>
      <c r="Z57" s="1034"/>
      <c r="AA57" s="1034"/>
      <c r="AB57" s="1034"/>
      <c r="AC57" s="1034"/>
      <c r="AD57" s="1034"/>
      <c r="AE57" s="1034"/>
      <c r="AF57" s="1034"/>
    </row>
    <row r="58">
      <c r="A58"/>
    </row>
    <row r="59" s="283" customFormat="1">
      <c r="A59" s="1035"/>
      <c r="B59" s="1035" t="s">
        <v>117</v>
      </c>
      <c r="C59" s="1035"/>
      <c r="D59" s="1035"/>
      <c r="E59" s="1035"/>
      <c r="F59" s="1035"/>
      <c r="G59" s="1035"/>
      <c r="H59" s="1035"/>
      <c r="I59" s="1035"/>
      <c r="J59" s="1035"/>
      <c r="K59" s="1035"/>
      <c r="L59" s="1035"/>
      <c r="M59" s="1035"/>
      <c r="N59" s="1035"/>
      <c r="O59" s="1035"/>
      <c r="P59" s="1035"/>
      <c r="Q59" s="1035"/>
      <c r="R59" s="1035"/>
      <c r="S59" s="1035"/>
      <c r="T59" s="1035"/>
      <c r="U59" s="1035"/>
      <c r="V59" s="1035"/>
      <c r="W59" s="1035"/>
      <c r="X59" s="1035"/>
      <c r="Y59" s="1035"/>
      <c r="Z59" s="1035"/>
      <c r="AA59" s="1035"/>
      <c r="AB59" s="1035"/>
      <c r="AC59" s="1035"/>
      <c r="AD59" s="1035"/>
      <c r="AE59" s="1035"/>
      <c r="AF59" s="1035"/>
      <c r="AG59" s="1035"/>
    </row>
    <row r="60" s="283" customFormat="1">
      <c r="A60" s="1035"/>
      <c r="B60" s="1035" t="s">
        <v>118</v>
      </c>
      <c r="C60" s="1035">
        <v>100</v>
      </c>
      <c r="D60" s="1035">
        <v>100</v>
      </c>
      <c r="E60" s="1035">
        <v>100</v>
      </c>
      <c r="F60" s="1035">
        <v>100</v>
      </c>
      <c r="G60" s="1035">
        <v>100</v>
      </c>
      <c r="H60" s="1035">
        <v>100</v>
      </c>
      <c r="I60" s="1035">
        <v>100</v>
      </c>
      <c r="J60" s="1035">
        <v>100</v>
      </c>
      <c r="K60" s="1035">
        <v>100</v>
      </c>
      <c r="L60" s="1035">
        <v>100</v>
      </c>
      <c r="M60" s="1035">
        <v>100</v>
      </c>
      <c r="N60" s="1035">
        <v>100</v>
      </c>
      <c r="O60" s="1035">
        <v>100</v>
      </c>
      <c r="P60" s="1035">
        <v>100</v>
      </c>
      <c r="Q60" s="1035">
        <v>100</v>
      </c>
      <c r="R60" s="1035">
        <v>100</v>
      </c>
      <c r="S60" s="1035">
        <v>100</v>
      </c>
      <c r="T60" s="1035">
        <v>100</v>
      </c>
      <c r="U60" s="1035"/>
      <c r="V60" s="1035"/>
      <c r="W60" s="1035"/>
      <c r="X60" s="1035"/>
      <c r="Y60" s="1035"/>
      <c r="Z60" s="1035"/>
      <c r="AA60" s="1035"/>
      <c r="AB60" s="1035"/>
      <c r="AC60" s="1035"/>
      <c r="AD60" s="1035"/>
      <c r="AE60" s="1035"/>
      <c r="AF60" s="1035"/>
      <c r="AG60" s="1035"/>
    </row>
    <row r="61" s="283" customFormat="1">
      <c r="A61" s="1035"/>
      <c r="B61" s="1035" t="s">
        <v>119</v>
      </c>
      <c r="C61" s="1035"/>
      <c r="D61" s="1035"/>
      <c r="E61" s="1035"/>
      <c r="F61" s="1035"/>
      <c r="G61" s="1035"/>
      <c r="H61" s="1035"/>
      <c r="I61" s="1035"/>
      <c r="J61" s="1035"/>
      <c r="K61" s="1035"/>
      <c r="L61" s="1035"/>
      <c r="M61" s="1035"/>
      <c r="N61" s="1035"/>
      <c r="O61" s="1035"/>
      <c r="P61" s="1035"/>
      <c r="Q61" s="1035"/>
      <c r="R61" s="1035"/>
      <c r="S61" s="1035"/>
      <c r="T61" s="1035"/>
      <c r="U61" s="1035"/>
      <c r="V61" s="1035"/>
      <c r="W61" s="1035"/>
      <c r="X61" s="1035"/>
      <c r="Y61" s="1035"/>
      <c r="Z61" s="1035"/>
      <c r="AA61" s="1035"/>
      <c r="AB61" s="1035"/>
      <c r="AC61" s="1035"/>
      <c r="AD61" s="1035"/>
      <c r="AE61" s="1035"/>
      <c r="AF61" s="1035"/>
      <c r="AG61" s="1035"/>
    </row>
    <row r="62" s="283" customFormat="1">
      <c r="A62" s="1035"/>
      <c r="B62" s="1035"/>
      <c r="C62" s="1035"/>
      <c r="D62" s="1035"/>
      <c r="E62" s="1035"/>
      <c r="F62" s="1035"/>
      <c r="G62" s="1035"/>
      <c r="H62" s="1035"/>
      <c r="I62" s="1035"/>
      <c r="J62" s="1035"/>
      <c r="K62" s="1035"/>
      <c r="L62" s="1035"/>
      <c r="M62" s="1035"/>
      <c r="N62" s="1035"/>
      <c r="O62" s="1035"/>
      <c r="P62" s="1035"/>
      <c r="Q62" s="1035"/>
      <c r="R62" s="1035"/>
      <c r="S62" s="1035"/>
      <c r="T62" s="1035"/>
      <c r="U62" s="1035"/>
      <c r="V62" s="1035"/>
      <c r="W62" s="1035"/>
      <c r="X62" s="1035"/>
      <c r="Y62" s="1035"/>
      <c r="Z62" s="1035"/>
      <c r="AA62" s="1035"/>
      <c r="AB62" s="1035"/>
      <c r="AC62" s="1035"/>
      <c r="AD62" s="1035"/>
      <c r="AE62" s="1035"/>
      <c r="AF62" s="1035"/>
      <c r="AG62" s="1035"/>
    </row>
    <row r="63" s="283" customFormat="1">
      <c r="A63" s="1035"/>
      <c r="B63" s="1035"/>
      <c r="C63" s="1035"/>
      <c r="D63" s="1035"/>
      <c r="E63" s="1035"/>
      <c r="F63" s="1035"/>
      <c r="G63" s="1035"/>
      <c r="H63" s="1035"/>
      <c r="I63" s="1035"/>
      <c r="J63" s="1035"/>
      <c r="K63" s="1035"/>
      <c r="L63" s="1035"/>
      <c r="M63" s="1035"/>
      <c r="N63" s="1035"/>
      <c r="O63" s="1035"/>
      <c r="P63" s="1035"/>
      <c r="Q63" s="1035"/>
      <c r="R63" s="1035"/>
      <c r="S63" s="1035"/>
      <c r="T63" s="1035"/>
      <c r="U63" s="1035"/>
      <c r="V63" s="1035"/>
      <c r="W63" s="1035"/>
      <c r="X63" s="1035"/>
      <c r="Y63" s="1035"/>
      <c r="Z63" s="1035"/>
      <c r="AA63" s="1035"/>
      <c r="AB63" s="1035"/>
      <c r="AC63" s="1035"/>
      <c r="AD63" s="1035"/>
      <c r="AE63" s="1035"/>
      <c r="AF63" s="1035"/>
      <c r="AG63" s="1035"/>
    </row>
    <row r="64" s="283" customFormat="1">
      <c r="A64" s="1035"/>
      <c r="B64" s="1035"/>
      <c r="C64" s="1035"/>
      <c r="D64" s="1035"/>
      <c r="E64" s="1035"/>
      <c r="F64" s="1035"/>
      <c r="G64" s="1035"/>
      <c r="H64" s="1035"/>
      <c r="I64" s="1035"/>
      <c r="J64" s="1035"/>
      <c r="K64" s="1035"/>
      <c r="L64" s="1035"/>
      <c r="M64" s="1035"/>
      <c r="N64" s="1035"/>
      <c r="O64" s="1035"/>
      <c r="P64" s="1035"/>
      <c r="Q64" s="1035"/>
      <c r="R64" s="1035"/>
      <c r="S64" s="1035"/>
      <c r="T64" s="1035"/>
      <c r="U64" s="1035"/>
      <c r="V64" s="1035"/>
      <c r="W64" s="1035"/>
      <c r="X64" s="1035"/>
      <c r="Y64" s="1035"/>
      <c r="Z64" s="1035"/>
      <c r="AA64" s="1035"/>
      <c r="AB64" s="1035"/>
      <c r="AC64" s="1035"/>
      <c r="AD64" s="1035"/>
      <c r="AE64" s="1035"/>
      <c r="AF64" s="1035"/>
      <c r="AG64" s="1035"/>
    </row>
    <row r="65" s="283" customFormat="1">
      <c r="A65" s="1035"/>
      <c r="B65" s="1035"/>
      <c r="C65" s="1035"/>
      <c r="D65" s="1035"/>
      <c r="E65" s="1035"/>
      <c r="F65" s="1035"/>
      <c r="G65" s="1035"/>
      <c r="H65" s="1035"/>
      <c r="I65" s="1035"/>
      <c r="J65" s="1035"/>
      <c r="K65" s="1035"/>
      <c r="L65" s="1035"/>
      <c r="M65" s="1035"/>
      <c r="N65" s="1035"/>
      <c r="O65" s="1035"/>
      <c r="P65" s="1035"/>
      <c r="Q65" s="1035"/>
      <c r="R65" s="1035"/>
      <c r="S65" s="1035"/>
      <c r="T65" s="1035"/>
      <c r="U65" s="1035"/>
      <c r="V65" s="1035"/>
      <c r="W65" s="1035"/>
      <c r="X65" s="1035"/>
      <c r="Y65" s="1035"/>
      <c r="Z65" s="1035"/>
      <c r="AA65" s="1035"/>
      <c r="AB65" s="1035"/>
      <c r="AC65" s="1035"/>
      <c r="AD65" s="1035"/>
      <c r="AE65" s="1035"/>
      <c r="AF65" s="1035"/>
      <c r="AG65" s="1035"/>
    </row>
    <row r="66" s="283" customFormat="1" ht="10.5" customHeight="1">
      <c r="A66" s="1035"/>
      <c r="B66" s="1035"/>
      <c r="C66" s="1035"/>
      <c r="D66" s="1035"/>
      <c r="E66" s="1035"/>
      <c r="F66" s="1035"/>
      <c r="G66" s="1035"/>
      <c r="H66" s="1035"/>
      <c r="I66" s="1035"/>
      <c r="J66" s="1035"/>
      <c r="K66" s="1035"/>
      <c r="L66" s="1035"/>
      <c r="M66" s="1035"/>
      <c r="N66" s="1035"/>
      <c r="O66" s="1035"/>
      <c r="P66" s="1035"/>
      <c r="Q66" s="1035"/>
      <c r="R66" s="1035"/>
      <c r="S66" s="1035"/>
      <c r="T66" s="1035"/>
      <c r="U66" s="1035"/>
      <c r="V66" s="1035"/>
      <c r="W66" s="1035"/>
      <c r="X66" s="1035"/>
      <c r="Y66" s="1035"/>
      <c r="Z66" s="1035"/>
      <c r="AA66" s="1035"/>
      <c r="AB66" s="1035"/>
      <c r="AC66" s="1035"/>
      <c r="AD66" s="1035"/>
      <c r="AE66" s="1035"/>
      <c r="AF66" s="1035"/>
      <c r="AG66" s="1035"/>
    </row>
    <row r="67" s="283" customFormat="1">
      <c r="A67" s="1035"/>
      <c r="B67" s="1035" t="s">
        <v>37</v>
      </c>
      <c r="C67" s="1035"/>
      <c r="D67" s="1035"/>
      <c r="E67" s="1035"/>
      <c r="F67" s="1035"/>
      <c r="G67" s="1035"/>
      <c r="H67" s="1035"/>
      <c r="I67" s="1035"/>
      <c r="J67" s="1035"/>
      <c r="K67" s="1035"/>
      <c r="L67" s="1035"/>
      <c r="M67" s="1035"/>
      <c r="N67" s="1035"/>
      <c r="O67" s="1035"/>
      <c r="P67" s="1035"/>
      <c r="Q67" s="1035"/>
      <c r="R67" s="1035"/>
      <c r="S67" s="1035"/>
      <c r="T67" s="1035"/>
      <c r="U67" s="1035"/>
      <c r="V67" s="1035"/>
      <c r="W67" s="1035"/>
      <c r="X67" s="1035"/>
      <c r="Y67" s="1035"/>
      <c r="Z67" s="1035"/>
      <c r="AA67" s="1035"/>
      <c r="AB67" s="1035"/>
      <c r="AC67" s="1035"/>
      <c r="AD67" s="1035"/>
      <c r="AE67" s="1035"/>
      <c r="AF67" s="1035"/>
      <c r="AG67" s="1035"/>
    </row>
    <row r="68" s="283" customFormat="1">
      <c r="A68" s="1035"/>
      <c r="B68" s="1035" t="s">
        <v>44</v>
      </c>
      <c r="C68" s="1035"/>
      <c r="D68" s="1035"/>
      <c r="E68" s="1035"/>
      <c r="F68" s="1035"/>
      <c r="G68" s="1035"/>
      <c r="H68" s="1035"/>
      <c r="I68" s="1035"/>
      <c r="J68" s="1035"/>
      <c r="K68" s="1035"/>
      <c r="L68" s="1035"/>
      <c r="M68" s="1035"/>
      <c r="N68" s="1035"/>
      <c r="O68" s="1035"/>
      <c r="P68" s="1035"/>
      <c r="Q68" s="1035"/>
      <c r="R68" s="1035"/>
      <c r="S68" s="1035"/>
      <c r="T68" s="1035"/>
      <c r="U68" s="1035"/>
      <c r="V68" s="1035"/>
      <c r="W68" s="1035"/>
      <c r="X68" s="1035"/>
      <c r="Y68" s="1035"/>
      <c r="Z68" s="1035"/>
      <c r="AA68" s="1035"/>
      <c r="AB68" s="1035"/>
      <c r="AC68" s="1035"/>
      <c r="AD68" s="1035"/>
      <c r="AE68" s="1035"/>
      <c r="AF68" s="1035"/>
      <c r="AG68" s="1035"/>
    </row>
    <row r="69" s="283" customFormat="1">
      <c r="A69" s="1035"/>
      <c r="B69" s="1035" t="s">
        <v>45</v>
      </c>
      <c r="C69" s="1035"/>
      <c r="D69" s="1035"/>
      <c r="E69" s="1035"/>
      <c r="F69" s="1035"/>
      <c r="G69" s="1035"/>
      <c r="H69" s="1035"/>
      <c r="I69" s="1035"/>
      <c r="J69" s="1035"/>
      <c r="K69" s="1035"/>
      <c r="L69" s="1035"/>
      <c r="M69" s="1035"/>
      <c r="N69" s="1035"/>
      <c r="O69" s="1035"/>
      <c r="P69" s="1035"/>
      <c r="Q69" s="1035"/>
      <c r="R69" s="1035"/>
      <c r="S69" s="1035"/>
      <c r="T69" s="1035"/>
      <c r="U69" s="1035"/>
      <c r="V69" s="1035"/>
      <c r="W69" s="1035"/>
      <c r="X69" s="1035"/>
      <c r="Y69" s="1035"/>
      <c r="Z69" s="1035"/>
      <c r="AA69" s="1035"/>
      <c r="AB69" s="1035"/>
      <c r="AC69" s="1035"/>
      <c r="AD69" s="1035"/>
      <c r="AE69" s="1035"/>
      <c r="AF69" s="1035"/>
      <c r="AG69" s="1035"/>
    </row>
    <row r="70" s="283" customFormat="1">
      <c r="A70" s="1035"/>
      <c r="B70" s="1035"/>
      <c r="C70" s="1035"/>
      <c r="D70" s="1035"/>
      <c r="E70" s="1035"/>
      <c r="F70" s="1035"/>
      <c r="G70" s="1035"/>
      <c r="H70" s="1035"/>
      <c r="I70" s="1035"/>
      <c r="J70" s="1035"/>
      <c r="K70" s="1035"/>
      <c r="L70" s="1035"/>
      <c r="M70" s="1035"/>
      <c r="N70" s="1035"/>
      <c r="O70" s="1035"/>
      <c r="P70" s="1035"/>
      <c r="Q70" s="1035"/>
      <c r="R70" s="1035"/>
      <c r="S70" s="1035"/>
      <c r="T70" s="1035"/>
      <c r="U70" s="1035"/>
      <c r="V70" s="1035"/>
      <c r="W70" s="1035"/>
      <c r="X70" s="1035"/>
      <c r="Y70" s="1035"/>
      <c r="Z70" s="1035"/>
      <c r="AA70" s="1035"/>
      <c r="AB70" s="1035"/>
      <c r="AC70" s="1035"/>
      <c r="AD70" s="1035"/>
      <c r="AE70" s="1035"/>
      <c r="AF70" s="1035"/>
      <c r="AG70" s="1035"/>
    </row>
    <row r="71" s="283" customFormat="1">
      <c r="A71" s="1035"/>
      <c r="B71" s="1035"/>
      <c r="C71" s="1035"/>
      <c r="D71" s="1035"/>
      <c r="E71" s="1035"/>
      <c r="F71" s="1035"/>
      <c r="G71" s="1035"/>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row>
    <row r="72" s="283" customFormat="1">
      <c r="A72" s="1035"/>
      <c r="B72" s="1035"/>
      <c r="C72" s="1035"/>
      <c r="D72" s="1035"/>
      <c r="E72" s="1035"/>
      <c r="F72" s="1035"/>
      <c r="G72" s="1035"/>
      <c r="H72" s="1035"/>
      <c r="I72" s="1035"/>
      <c r="J72" s="1035"/>
      <c r="K72" s="1035"/>
      <c r="L72" s="1035"/>
      <c r="M72" s="1035"/>
      <c r="N72" s="1035"/>
      <c r="O72" s="1035"/>
      <c r="P72" s="1035"/>
      <c r="Q72" s="1035"/>
      <c r="R72" s="1035"/>
      <c r="S72" s="1035"/>
      <c r="T72" s="1035"/>
      <c r="U72" s="1035"/>
      <c r="V72" s="1035"/>
      <c r="W72" s="1035"/>
      <c r="X72" s="1035"/>
      <c r="Y72" s="1035"/>
      <c r="Z72" s="1035"/>
      <c r="AA72" s="1035"/>
      <c r="AB72" s="1035"/>
      <c r="AC72" s="1035"/>
      <c r="AD72" s="1035"/>
      <c r="AE72" s="1035"/>
      <c r="AF72" s="1035"/>
      <c r="AG72" s="1035"/>
    </row>
    <row r="73" s="283" customFormat="1">
      <c r="A73" s="1035"/>
      <c r="B73" s="1035"/>
      <c r="C73" s="1035"/>
      <c r="D73" s="1035"/>
      <c r="E73" s="1035"/>
      <c r="F73" s="1035"/>
      <c r="G73" s="1035"/>
      <c r="H73" s="1035"/>
      <c r="I73" s="1035"/>
      <c r="J73" s="1035"/>
      <c r="K73" s="1035"/>
      <c r="L73" s="1035"/>
      <c r="M73" s="1035"/>
      <c r="N73" s="1035"/>
      <c r="O73" s="1035"/>
      <c r="P73" s="1035"/>
      <c r="Q73" s="1035"/>
      <c r="R73" s="1035"/>
      <c r="S73" s="1035"/>
      <c r="T73" s="1035"/>
      <c r="U73" s="1035"/>
      <c r="V73" s="1035"/>
      <c r="W73" s="1035"/>
      <c r="X73" s="1035"/>
      <c r="Y73" s="1035"/>
      <c r="Z73" s="1035"/>
      <c r="AA73" s="1035"/>
      <c r="AB73" s="1035"/>
      <c r="AC73" s="1035"/>
      <c r="AD73" s="1035"/>
      <c r="AE73" s="1035"/>
      <c r="AF73" s="1035"/>
      <c r="AG73" s="1035"/>
    </row>
    <row r="74" s="283" customFormat="1"/>
    <row r="75" s="283" customFormat="1"/>
    <row r="76" s="283" customFormat="1"/>
    <row r="77" s="283" customFormat="1"/>
    <row r="78" s="283" customFormat="1"/>
    <row r="79" s="283" customFormat="1"/>
    <row r="80" s="283" customFormat="1"/>
    <row r="81" s="283" customFormat="1"/>
    <row r="82" s="283" customFormat="1"/>
    <row r="83" s="283" customFormat="1"/>
    <row r="84" s="283" customFormat="1"/>
    <row r="85" s="283" customFormat="1"/>
    <row r="86" s="283" customFormat="1"/>
    <row r="87" s="283" customFormat="1"/>
    <row r="88" s="283" customFormat="1"/>
    <row r="89" s="283" customFormat="1"/>
    <row r="90" s="283" customFormat="1"/>
    <row r="91" s="283" customFormat="1"/>
    <row r="92" s="283" customFormat="1"/>
    <row r="93" s="283" customFormat="1"/>
    <row r="94" s="283" customFormat="1"/>
  </sheetData>
  <mergeCells count="25">
    <mergeCell ref="X18:AG18"/>
    <mergeCell ref="V19:X19"/>
    <mergeCell ref="AD19:AF19"/>
    <mergeCell ref="B2:AE2"/>
    <mergeCell ref="B57:AF57"/>
    <mergeCell ref="AA1:AF1"/>
    <mergeCell ref="AD43:AF43"/>
    <mergeCell ref="AD31:AF31"/>
    <mergeCell ref="B43:B44"/>
    <mergeCell ref="Z31:AB31"/>
    <mergeCell ref="Z43:AB43"/>
    <mergeCell ref="V31:X31"/>
    <mergeCell ref="B31:B32"/>
    <mergeCell ref="V43:X43"/>
    <mergeCell ref="B3:T3"/>
    <mergeCell ref="U3:AF3"/>
    <mergeCell ref="B4:AE4"/>
    <mergeCell ref="B19:B20"/>
    <mergeCell ref="Z19:AB19"/>
    <mergeCell ref="C19:H19"/>
    <mergeCell ref="C31:H31"/>
    <mergeCell ref="C43:H43"/>
    <mergeCell ref="I19:T19"/>
    <mergeCell ref="I31:T31"/>
    <mergeCell ref="I43:T43"/>
  </mergeCells>
  <phoneticPr fontId="0" type="noConversion"/>
  <printOptions horizontalCentered="1" verticalCentered="1"/>
  <pageMargins left="0.25" right="0.25" top="0.25" bottom="0.25" header="0" footer="0"/>
  <pageSetup scale="45" fitToWidth="1" fitToHeight="1" orientation="landscape" r:id="rId1"/>
  <headerFooter alignWithMargins="0">
    <oddHeader/>
    <oddFooter/>
  </headerFooter>
  <rowBreaks count="1" manualBreakCount="1">
    <brk id="58" max="16383" man="1"/>
  </rowBreaks>
  <colBreaks count="1" manualBreakCount="1">
    <brk id="34" max="1048575" man="1"/>
  </colBreaks>
  <drawing r:id="rId31"/>
</worksheet>
</file>

<file path=xl/worksheets/sheet3.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3">
    <pageSetUpPr fitToPage="1"/>
  </sheetPr>
  <dimension ref="A1:AI82"/>
  <sheetViews>
    <sheetView showGridLines="0" zoomScale="80" workbookViewId="0"/>
  </sheetViews>
  <sheetFormatPr defaultRowHeight="12.75"/>
  <cols>
    <col min="1" max="1" width="2.7109375" customWidth="1"/>
    <col min="2" max="2" width="17.7109375" customWidth="1"/>
    <col min="3" max="3" width="19" customWidth="1"/>
    <col min="4" max="4" width="2.7109375" customWidth="1"/>
    <col min="5" max="12" width="12.7109375" customWidth="1"/>
    <col min="13" max="13" width="2.7109375" customWidth="1"/>
    <col min="14" max="14" width="11.7109375" customWidth="1"/>
    <col min="15" max="15" width="1.7109375" customWidth="1"/>
    <col min="16" max="16" width="10.7109375" style="9" customWidth="1"/>
    <col min="17" max="17" width="1.7109375" style="9" customWidth="1"/>
    <col min="18" max="18" width="10.7109375" customWidth="1"/>
    <col min="19" max="19" width="1.7109375" customWidth="1"/>
    <col min="20" max="20" width="10.7109375" customWidth="1"/>
    <col min="21" max="21" width="2.7109375" customWidth="1"/>
    <col min="22" max="23" width="11.7109375" style="237" customWidth="1"/>
    <col min="24" max="24" width="5.7109375" style="237" customWidth="1"/>
    <col min="25" max="35" width="9.140625" style="237" customWidth="1"/>
  </cols>
  <sheetData>
    <row r="1" ht="30.75" customHeight="1">
      <c r="B1" s="20" t="s">
        <v>141</v>
      </c>
      <c r="E1" s="12"/>
      <c r="F1" s="12"/>
      <c r="G1" s="12"/>
      <c r="H1" s="12"/>
      <c r="I1" s="12"/>
      <c r="J1" s="12"/>
      <c r="K1" s="12"/>
      <c r="L1" s="12"/>
      <c r="M1" s="12"/>
      <c r="N1" s="12"/>
      <c r="O1" s="12"/>
      <c r="Q1" s="232"/>
      <c r="R1" s="2"/>
      <c r="S1" s="2"/>
      <c r="T1" s="2"/>
      <c r="U1" s="2"/>
      <c r="V1" s="237"/>
    </row>
    <row r="2" ht="18" customHeight="1">
      <c r="B2" s="954" t="s">
        <v>182</v>
      </c>
      <c r="C2" s="954"/>
      <c r="D2" s="954"/>
      <c r="E2" s="954"/>
      <c r="F2" s="954"/>
      <c r="G2" s="954"/>
      <c r="H2" s="954"/>
      <c r="I2" s="954"/>
      <c r="J2" s="954"/>
      <c r="K2" s="954"/>
      <c r="L2" s="954"/>
      <c r="M2" s="954"/>
      <c r="N2" s="954"/>
      <c r="O2" s="954"/>
      <c r="P2" s="954"/>
      <c r="Q2" s="954"/>
      <c r="R2" s="954"/>
      <c r="S2" s="954"/>
      <c r="T2" s="954"/>
      <c r="U2" s="2"/>
    </row>
    <row r="3" ht="18" customHeight="1">
      <c r="B3" s="953" t="s">
        <v>183</v>
      </c>
      <c r="C3" s="953"/>
      <c r="D3" s="953"/>
      <c r="E3" s="953"/>
      <c r="F3" s="953"/>
      <c r="G3" s="953"/>
      <c r="H3" s="953"/>
      <c r="I3" s="953"/>
      <c r="J3" s="953"/>
      <c r="K3" s="953"/>
      <c r="L3" s="953"/>
      <c r="M3" s="953"/>
      <c r="N3" s="953"/>
      <c r="O3" s="953"/>
      <c r="P3" s="953"/>
      <c r="Q3" s="953"/>
      <c r="R3" s="953"/>
      <c r="S3" s="953"/>
      <c r="T3" s="953"/>
      <c r="U3" s="2"/>
    </row>
    <row r="4" ht="18" customHeight="1">
      <c r="B4" s="953" t="s">
        <v>184</v>
      </c>
      <c r="C4" s="953"/>
      <c r="D4" s="953"/>
      <c r="E4" s="953"/>
      <c r="F4" s="953"/>
      <c r="G4" s="953"/>
      <c r="H4" s="953"/>
      <c r="I4" s="953"/>
      <c r="J4" s="953"/>
      <c r="K4" s="953"/>
      <c r="L4" s="953"/>
      <c r="M4" s="953"/>
      <c r="N4" s="953"/>
      <c r="O4" s="953"/>
      <c r="P4" s="953"/>
      <c r="Q4" s="953"/>
      <c r="R4" s="953"/>
      <c r="S4" s="953"/>
      <c r="T4" s="953"/>
      <c r="U4" s="2"/>
    </row>
    <row r="5" s="122" customFormat="1" ht="21" customHeight="1">
      <c r="B5" s="163"/>
      <c r="C5" s="163"/>
      <c r="D5" s="238"/>
      <c r="E5" s="722" t="s">
        <v>22</v>
      </c>
      <c r="F5" s="722"/>
      <c r="G5" s="722"/>
      <c r="H5" s="722"/>
      <c r="I5" s="722"/>
      <c r="J5" s="722"/>
      <c r="K5" s="722"/>
      <c r="L5" s="958"/>
      <c r="M5" s="539"/>
      <c r="N5" s="780" t="s">
        <v>28</v>
      </c>
      <c r="O5" s="780"/>
      <c r="P5" s="780"/>
      <c r="Q5" s="780"/>
      <c r="R5" s="780"/>
      <c r="S5" s="780"/>
      <c r="T5" s="781"/>
      <c r="V5" s="237"/>
      <c r="W5" s="237"/>
      <c r="X5" s="237"/>
      <c r="Y5" s="237"/>
      <c r="Z5" s="237"/>
      <c r="AA5" s="237"/>
      <c r="AB5" s="237"/>
      <c r="AC5" s="237"/>
      <c r="AD5" s="237"/>
      <c r="AE5" s="237"/>
      <c r="AF5" s="237"/>
      <c r="AG5" s="237"/>
      <c r="AH5" s="237"/>
      <c r="AI5" s="237"/>
    </row>
    <row r="6" s="122" customFormat="1" ht="15.75" customHeight="1">
      <c r="B6" s="786"/>
      <c r="C6" s="786"/>
      <c r="D6" s="238"/>
      <c r="E6" s="713" t="s">
        <v>42</v>
      </c>
      <c r="F6" s="711" t="s">
        <v>24</v>
      </c>
      <c r="G6" s="725" t="s">
        <v>37</v>
      </c>
      <c r="H6" s="787" t="s">
        <v>24</v>
      </c>
      <c r="I6" s="725" t="s">
        <v>44</v>
      </c>
      <c r="J6" s="711" t="s">
        <v>24</v>
      </c>
      <c r="K6" s="725" t="s">
        <v>45</v>
      </c>
      <c r="L6" s="711" t="s">
        <v>24</v>
      </c>
      <c r="M6" s="540"/>
      <c r="N6" s="711" t="s">
        <v>65</v>
      </c>
      <c r="O6" s="753" t="s">
        <v>66</v>
      </c>
      <c r="P6" s="751"/>
      <c r="Q6" s="753" t="s">
        <v>67</v>
      </c>
      <c r="R6" s="751"/>
      <c r="S6" s="753" t="s">
        <v>68</v>
      </c>
      <c r="T6" s="751"/>
      <c r="V6" s="237"/>
      <c r="W6" s="237"/>
      <c r="X6" s="237"/>
      <c r="Y6" s="237"/>
      <c r="Z6" s="237"/>
      <c r="AA6" s="237"/>
      <c r="AB6" s="237"/>
      <c r="AC6" s="237"/>
      <c r="AD6" s="237"/>
      <c r="AE6" s="237"/>
      <c r="AF6" s="237"/>
      <c r="AG6" s="237"/>
      <c r="AH6" s="237"/>
      <c r="AI6" s="237"/>
    </row>
    <row r="7" s="122" customFormat="1" ht="24" customHeight="1">
      <c r="B7" s="715"/>
      <c r="C7" s="715"/>
      <c r="D7" s="238"/>
      <c r="E7" s="966"/>
      <c r="F7" s="965"/>
      <c r="G7" s="967"/>
      <c r="H7" s="959"/>
      <c r="I7" s="967"/>
      <c r="J7" s="965"/>
      <c r="K7" s="967"/>
      <c r="L7" s="965"/>
      <c r="M7" s="541"/>
      <c r="N7" s="965"/>
      <c r="O7" s="856"/>
      <c r="P7" s="957"/>
      <c r="Q7" s="856"/>
      <c r="R7" s="957"/>
      <c r="S7" s="856"/>
      <c r="T7" s="957"/>
      <c r="V7" s="237"/>
      <c r="W7" s="237"/>
      <c r="X7" s="237"/>
      <c r="Y7" s="237"/>
      <c r="Z7" s="237"/>
      <c r="AA7" s="237"/>
      <c r="AB7" s="237"/>
      <c r="AC7" s="237"/>
      <c r="AD7" s="237"/>
      <c r="AE7" s="237"/>
      <c r="AF7" s="237"/>
      <c r="AG7" s="237"/>
      <c r="AH7" s="237"/>
      <c r="AI7" s="237"/>
    </row>
    <row r="8" ht="20.1" customHeight="1">
      <c r="B8" s="782" t="s">
        <v>188</v>
      </c>
      <c r="C8" s="349"/>
      <c r="D8" s="347"/>
      <c r="E8" s="239">
        <v>40.181857544923143537562242910</v>
      </c>
      <c r="F8" s="240">
        <v>-3.5844155844155844155844155800</v>
      </c>
      <c r="G8" s="239">
        <v>59.676381355153075296497195920</v>
      </c>
      <c r="H8" s="240">
        <v>1.9699635541033052658036948600</v>
      </c>
      <c r="I8" s="239">
        <v>55.974613364458710242194339070</v>
      </c>
      <c r="J8" s="240">
        <v>3.717220870505542038388753700</v>
      </c>
      <c r="K8" s="239">
        <v>59.676381355153075296497195920</v>
      </c>
      <c r="L8" s="240">
        <v>1.9699635541033052658036948600</v>
      </c>
      <c r="M8" s="542"/>
      <c r="N8" s="538">
        <v>0</v>
      </c>
      <c r="O8" s="178"/>
      <c r="P8" s="178">
        <v>0</v>
      </c>
      <c r="Q8" s="178"/>
      <c r="R8" s="178">
        <v>0</v>
      </c>
      <c r="S8" s="178"/>
      <c r="T8" s="250">
        <v>0</v>
      </c>
    </row>
    <row r="9" ht="20.1" customHeight="1">
      <c r="B9" s="778" t="s">
        <v>187</v>
      </c>
      <c r="C9" s="956"/>
      <c r="D9" s="347"/>
      <c r="E9" s="241">
        <v>56.579222451727281089805236620</v>
      </c>
      <c r="F9" s="242">
        <v>7.2857779676234375997396731600</v>
      </c>
      <c r="G9" s="241">
        <v>69.642521585444621667709408420</v>
      </c>
      <c r="H9" s="242">
        <v>0.5522048288220268271811029100</v>
      </c>
      <c r="I9" s="241">
        <v>66.410224338521338835630176880</v>
      </c>
      <c r="J9" s="242">
        <v>1.5365782275015409566956362600</v>
      </c>
      <c r="K9" s="241">
        <v>69.642521585444621667709408420</v>
      </c>
      <c r="L9" s="242">
        <v>0.5522048288220268271811029100</v>
      </c>
      <c r="M9" s="542"/>
      <c r="N9" s="121">
        <v>0.5761337639617817252052213700</v>
      </c>
      <c r="O9" s="179"/>
      <c r="P9" s="179">
        <v>1.5662691888527940196378362300</v>
      </c>
      <c r="Q9" s="179"/>
      <c r="R9" s="179">
        <v>0.5705991840349330755863233700</v>
      </c>
      <c r="S9" s="179"/>
      <c r="T9" s="249">
        <v>1.5662691888527940196378362300</v>
      </c>
    </row>
    <row r="10" ht="20.1" customHeight="1">
      <c r="B10" s="776" t="s">
        <v>189</v>
      </c>
      <c r="C10" s="955"/>
      <c r="D10" s="347"/>
      <c r="E10" s="243">
        <v>56.459828901829086689055262860</v>
      </c>
      <c r="F10" s="244">
        <v>3.0543760603696262571056730900</v>
      </c>
      <c r="G10" s="243">
        <v>71.340058943375381341119884470</v>
      </c>
      <c r="H10" s="244">
        <v>-0.9165816460726625282566116100</v>
      </c>
      <c r="I10" s="243">
        <v>67.475568567196821837409852860</v>
      </c>
      <c r="J10" s="244">
        <v>0.5957774548601666664350563900</v>
      </c>
      <c r="K10" s="243">
        <v>71.340058943375381341119884470</v>
      </c>
      <c r="L10" s="244">
        <v>-0.9165816460726625282566116100</v>
      </c>
      <c r="M10" s="542"/>
      <c r="N10" s="538">
        <v>2.5507080765620536260866016400</v>
      </c>
      <c r="O10" s="178"/>
      <c r="P10" s="178">
        <v>4.0417526579694380080316497700</v>
      </c>
      <c r="Q10" s="178"/>
      <c r="R10" s="178">
        <v>2.7839269843288230589095222600</v>
      </c>
      <c r="S10" s="178"/>
      <c r="T10" s="250">
        <v>4.0417526579694380080316497700</v>
      </c>
    </row>
    <row r="11" ht="20.1" customHeight="1">
      <c r="B11" s="778" t="s">
        <v>190</v>
      </c>
      <c r="C11" s="956"/>
      <c r="D11" s="347"/>
      <c r="E11" s="241">
        <v>52.457836538061520796758384850</v>
      </c>
      <c r="F11" s="242">
        <v>2.0461147421110641941499786800</v>
      </c>
      <c r="G11" s="241">
        <v>66.444600075301057921339656540</v>
      </c>
      <c r="H11" s="242">
        <v>1.8964953444733355223504699600</v>
      </c>
      <c r="I11" s="241">
        <v>62.496145047156586782698410920</v>
      </c>
      <c r="J11" s="242">
        <v>0.657760879904951802499590800</v>
      </c>
      <c r="K11" s="241">
        <v>66.444600075301057921339656540</v>
      </c>
      <c r="L11" s="242">
        <v>1.8964953444733355223504699600</v>
      </c>
      <c r="M11" s="542"/>
      <c r="N11" s="121">
        <v>0.7732796153096367535252453100</v>
      </c>
      <c r="O11" s="179"/>
      <c r="P11" s="179">
        <v>1.2496260620645396226970720300</v>
      </c>
      <c r="Q11" s="179"/>
      <c r="R11" s="179">
        <v>0.7732796153096367535252453100</v>
      </c>
      <c r="S11" s="179"/>
      <c r="T11" s="249">
        <v>1.2496260620645396226970720300</v>
      </c>
    </row>
    <row r="12" ht="20.1" customHeight="1">
      <c r="B12" s="776" t="s">
        <v>191</v>
      </c>
      <c r="C12" s="955"/>
      <c r="D12" s="347"/>
      <c r="E12" s="243">
        <v>50.248663216148115261339782610</v>
      </c>
      <c r="F12" s="244">
        <v>1.7415896088941889295466433300</v>
      </c>
      <c r="G12" s="243">
        <v>66.311251135650683606313936680</v>
      </c>
      <c r="H12" s="244">
        <v>0.4112256215422017025914648800</v>
      </c>
      <c r="I12" s="243">
        <v>61.889464539733030985412762650</v>
      </c>
      <c r="J12" s="244">
        <v>0.5835595141873207668733828700</v>
      </c>
      <c r="K12" s="243">
        <v>66.311251135650683606313936680</v>
      </c>
      <c r="L12" s="244">
        <v>0.4112256215422017025914648800</v>
      </c>
      <c r="M12" s="542"/>
      <c r="N12" s="538">
        <v>-0.024140012070006035003017500</v>
      </c>
      <c r="O12" s="178"/>
      <c r="P12" s="178">
        <v>-0.0321037582887870267753940400</v>
      </c>
      <c r="Q12" s="178"/>
      <c r="R12" s="178">
        <v>-0.024140012070006035003017500</v>
      </c>
      <c r="S12" s="178"/>
      <c r="T12" s="250">
        <v>-0.0321037582887870267753940400</v>
      </c>
    </row>
    <row r="13" ht="20.1" customHeight="1">
      <c r="B13" s="767" t="s">
        <v>77</v>
      </c>
      <c r="C13" s="961"/>
      <c r="D13" s="347"/>
      <c r="E13" s="245">
        <v>42.638718751417812258971915970</v>
      </c>
      <c r="F13" s="246">
        <v>-5.8316633266533066132264529100</v>
      </c>
      <c r="G13" s="245">
        <v>63.038360017725372329152457470</v>
      </c>
      <c r="H13" s="246">
        <v>-0.498135792181883427709487700</v>
      </c>
      <c r="I13" s="245">
        <v>56.555372102978046841558123890</v>
      </c>
      <c r="J13" s="246">
        <v>-2.580713119502817717385579600</v>
      </c>
      <c r="K13" s="245">
        <v>63.038360017725372329152457470</v>
      </c>
      <c r="L13" s="246">
        <v>-0.498135792181883427709487700</v>
      </c>
      <c r="M13" s="542"/>
      <c r="N13" s="335">
        <v>0</v>
      </c>
      <c r="O13" s="251"/>
      <c r="P13" s="251">
        <v>0</v>
      </c>
      <c r="Q13" s="251"/>
      <c r="R13" s="251">
        <v>0</v>
      </c>
      <c r="S13" s="251"/>
      <c r="T13" s="252">
        <v>0</v>
      </c>
    </row>
    <row r="14" ht="9.95" customHeight="1">
      <c r="B14" s="54"/>
      <c r="C14" s="54"/>
      <c r="D14" s="54"/>
      <c r="E14" s="537"/>
      <c r="F14" s="537"/>
      <c r="G14" s="537"/>
      <c r="H14" s="537"/>
      <c r="I14" s="537"/>
      <c r="J14" s="537"/>
      <c r="K14" s="537"/>
      <c r="L14" s="537"/>
      <c r="M14" s="156"/>
      <c r="N14" s="156"/>
      <c r="O14" s="156"/>
      <c r="P14" s="156"/>
      <c r="Q14" s="156"/>
      <c r="R14" s="156"/>
      <c r="S14" s="156"/>
      <c r="T14" s="156"/>
    </row>
    <row r="15" ht="21" customHeight="1">
      <c r="B15" s="4"/>
      <c r="C15" s="4"/>
      <c r="D15" s="54"/>
      <c r="E15" s="722" t="s">
        <v>93</v>
      </c>
      <c r="F15" s="722"/>
      <c r="G15" s="722"/>
      <c r="H15" s="722"/>
      <c r="I15" s="722"/>
      <c r="J15" s="722"/>
      <c r="K15" s="722"/>
      <c r="L15" s="968"/>
      <c r="M15" s="539"/>
      <c r="N15" s="722" t="s">
        <v>29</v>
      </c>
      <c r="O15" s="722"/>
      <c r="P15" s="722"/>
      <c r="Q15" s="722"/>
      <c r="R15" s="722"/>
      <c r="S15" s="722"/>
      <c r="T15" s="968"/>
    </row>
    <row r="16" ht="22.5" customHeight="1">
      <c r="B16" s="4"/>
      <c r="C16" s="4"/>
      <c r="D16" s="54"/>
      <c r="E16" s="713" t="s">
        <v>42</v>
      </c>
      <c r="F16" s="711" t="s">
        <v>24</v>
      </c>
      <c r="G16" s="713" t="s">
        <v>37</v>
      </c>
      <c r="H16" s="711" t="s">
        <v>24</v>
      </c>
      <c r="I16" s="713" t="s">
        <v>44</v>
      </c>
      <c r="J16" s="711" t="s">
        <v>24</v>
      </c>
      <c r="K16" s="713" t="s">
        <v>45</v>
      </c>
      <c r="L16" s="711" t="s">
        <v>24</v>
      </c>
      <c r="M16" s="540"/>
      <c r="N16" s="751" t="s">
        <v>65</v>
      </c>
      <c r="O16" s="753" t="s">
        <v>66</v>
      </c>
      <c r="P16" s="751"/>
      <c r="Q16" s="753" t="s">
        <v>67</v>
      </c>
      <c r="R16" s="751"/>
      <c r="S16" s="753" t="s">
        <v>68</v>
      </c>
      <c r="T16" s="751"/>
    </row>
    <row r="17" ht="18.75" customHeight="1">
      <c r="B17" s="4"/>
      <c r="C17" s="4"/>
      <c r="D17" s="54"/>
      <c r="E17" s="966"/>
      <c r="F17" s="965"/>
      <c r="G17" s="966"/>
      <c r="H17" s="965"/>
      <c r="I17" s="966"/>
      <c r="J17" s="965"/>
      <c r="K17" s="966"/>
      <c r="L17" s="965"/>
      <c r="M17" s="541"/>
      <c r="N17" s="957"/>
      <c r="O17" s="856"/>
      <c r="P17" s="957"/>
      <c r="Q17" s="856"/>
      <c r="R17" s="957"/>
      <c r="S17" s="856"/>
      <c r="T17" s="957"/>
    </row>
    <row r="18" ht="20.1" customHeight="1">
      <c r="B18" s="770" t="s">
        <v>188</v>
      </c>
      <c r="C18" s="350"/>
      <c r="D18" s="347"/>
      <c r="E18" s="254">
        <v>91.89331896551724137931034483</v>
      </c>
      <c r="F18" s="240">
        <v>14.124100984903865534104343040</v>
      </c>
      <c r="G18" s="254">
        <v>101.36481281774765059312894777</v>
      </c>
      <c r="H18" s="240">
        <v>1.2099515433928927109176341800</v>
      </c>
      <c r="I18" s="254">
        <v>100.17229245405968982145184413</v>
      </c>
      <c r="J18" s="240">
        <v>1.8862343113243994059435547800</v>
      </c>
      <c r="K18" s="254">
        <v>101.36481281774765059312894777</v>
      </c>
      <c r="L18" s="240">
        <v>1.2099515433928927109176341800</v>
      </c>
      <c r="M18" s="542"/>
      <c r="N18" s="239">
        <v>-3.5844155844155844155844155800</v>
      </c>
      <c r="O18" s="247"/>
      <c r="P18" s="247">
        <v>1.9699635541033052658036948600</v>
      </c>
      <c r="Q18" s="247"/>
      <c r="R18" s="247">
        <v>3.7172208705055420383887537200</v>
      </c>
      <c r="S18" s="247"/>
      <c r="T18" s="248">
        <v>1.9699635541033052658036948600</v>
      </c>
    </row>
    <row r="19" ht="20.1" customHeight="1">
      <c r="B19" s="718" t="s">
        <v>187</v>
      </c>
      <c r="C19" s="960"/>
      <c r="D19" s="347"/>
      <c r="E19" s="255">
        <v>122.48197623913057988993982067</v>
      </c>
      <c r="F19" s="242">
        <v>10.404085180165684012847830340</v>
      </c>
      <c r="G19" s="255">
        <v>145.93488969771794763334884311</v>
      </c>
      <c r="H19" s="242">
        <v>-2.099929266098484488997765300</v>
      </c>
      <c r="I19" s="255">
        <v>146.35705022117766180953380236</v>
      </c>
      <c r="J19" s="242">
        <v>-2.2020551399065522256827085200</v>
      </c>
      <c r="K19" s="255">
        <v>145.93488969771794763334884311</v>
      </c>
      <c r="L19" s="242">
        <v>-2.099929266098484488997765300</v>
      </c>
      <c r="M19" s="542"/>
      <c r="N19" s="241">
        <v>7.903887558423986438689862200</v>
      </c>
      <c r="O19" s="179"/>
      <c r="P19" s="179">
        <v>2.1271230317680175661265163500</v>
      </c>
      <c r="Q19" s="179"/>
      <c r="R19" s="179">
        <v>2.1159451143646562626019468200</v>
      </c>
      <c r="S19" s="179"/>
      <c r="T19" s="249">
        <v>2.1271230317680175661265163500</v>
      </c>
    </row>
    <row r="20" ht="20.1" customHeight="1">
      <c r="B20" s="534" t="s">
        <v>189</v>
      </c>
      <c r="C20" s="347"/>
      <c r="D20" s="347"/>
      <c r="E20" s="256">
        <v>116.92558730707315076715991669</v>
      </c>
      <c r="F20" s="244">
        <v>8.669320802129495676428056790</v>
      </c>
      <c r="G20" s="256">
        <v>140.80888830823228981929843093</v>
      </c>
      <c r="H20" s="244">
        <v>-0.5907870219071021899723133200</v>
      </c>
      <c r="I20" s="256">
        <v>139.86269107190021822135492126</v>
      </c>
      <c r="J20" s="244">
        <v>-1.0183038579625718800442653600</v>
      </c>
      <c r="K20" s="256">
        <v>140.80888830823228981929843093</v>
      </c>
      <c r="L20" s="244">
        <v>-0.5907870219071021899723133200</v>
      </c>
      <c r="M20" s="542"/>
      <c r="N20" s="243">
        <v>5.6829923537921058069849142400</v>
      </c>
      <c r="O20" s="178"/>
      <c r="P20" s="178">
        <v>3.0881250488541736150369126600</v>
      </c>
      <c r="Q20" s="178"/>
      <c r="R20" s="178">
        <v>3.3962904485213893782902019400</v>
      </c>
      <c r="S20" s="178"/>
      <c r="T20" s="250">
        <v>3.0881250488541736150369126600</v>
      </c>
    </row>
    <row r="21" ht="20.1" customHeight="1">
      <c r="B21" s="718" t="s">
        <v>190</v>
      </c>
      <c r="C21" s="960"/>
      <c r="D21" s="347"/>
      <c r="E21" s="255">
        <v>86.72907331773662714619929418</v>
      </c>
      <c r="F21" s="242">
        <v>-1.5122927402039851812988168800</v>
      </c>
      <c r="G21" s="255">
        <v>98.74012567624447800959320303</v>
      </c>
      <c r="H21" s="242">
        <v>-1.7198288987555547644153231500</v>
      </c>
      <c r="I21" s="255">
        <v>95.12062176514459067688736114</v>
      </c>
      <c r="J21" s="242">
        <v>-2.5385407641388923215316502300</v>
      </c>
      <c r="K21" s="255">
        <v>98.74012567624447800959320303</v>
      </c>
      <c r="L21" s="242">
        <v>-1.7198288987555547644153231500</v>
      </c>
      <c r="M21" s="542"/>
      <c r="N21" s="241">
        <v>2.8352165456272911510090239200</v>
      </c>
      <c r="O21" s="179"/>
      <c r="P21" s="179">
        <v>3.1698205066282546133153279100</v>
      </c>
      <c r="Q21" s="179"/>
      <c r="R21" s="179">
        <v>1.4361268260163748491236372800</v>
      </c>
      <c r="S21" s="179"/>
      <c r="T21" s="249">
        <v>3.1698205066282546133153279100</v>
      </c>
    </row>
    <row r="22" ht="20.1" customHeight="1">
      <c r="B22" s="534" t="s">
        <v>191</v>
      </c>
      <c r="C22" s="347"/>
      <c r="D22" s="347"/>
      <c r="E22" s="256">
        <v>108.03507847316411548149583414</v>
      </c>
      <c r="F22" s="244">
        <v>-1.3261239059035469398561885800</v>
      </c>
      <c r="G22" s="256">
        <v>120.56284560732374556418127816</v>
      </c>
      <c r="H22" s="244">
        <v>-0.4273430596589825991504657900</v>
      </c>
      <c r="I22" s="256">
        <v>117.18763411220898180738730334</v>
      </c>
      <c r="J22" s="244">
        <v>-2.1401935647615486994766465500</v>
      </c>
      <c r="K22" s="256">
        <v>120.56284560732374556418127816</v>
      </c>
      <c r="L22" s="244">
        <v>-0.4273430596589825991504657900</v>
      </c>
      <c r="M22" s="542"/>
      <c r="N22" s="243">
        <v>1.7170291768823858664375192200</v>
      </c>
      <c r="O22" s="178"/>
      <c r="P22" s="178">
        <v>0.3789898443738532052678086400</v>
      </c>
      <c r="Q22" s="178"/>
      <c r="R22" s="178">
        <v>0.5592786307801542440569982300</v>
      </c>
      <c r="S22" s="178"/>
      <c r="T22" s="250">
        <v>0.3789898443738532052678086400</v>
      </c>
    </row>
    <row r="23" ht="20.1" customHeight="1">
      <c r="B23" s="761" t="s">
        <v>77</v>
      </c>
      <c r="C23" s="351"/>
      <c r="D23" s="347"/>
      <c r="E23" s="257">
        <v>93.26744307299425409661630135</v>
      </c>
      <c r="F23" s="246">
        <v>3.3497657119293351965974372900</v>
      </c>
      <c r="G23" s="257">
        <v>101.47785988483685220729366603</v>
      </c>
      <c r="H23" s="246">
        <v>0.8644431784791311788134565700</v>
      </c>
      <c r="I23" s="257">
        <v>100.68686814077958587879115533</v>
      </c>
      <c r="J23" s="246">
        <v>0.2999515821512704537212166900</v>
      </c>
      <c r="K23" s="257">
        <v>101.47785988483685220729366603</v>
      </c>
      <c r="L23" s="246">
        <v>0.8644431784791311788134565700</v>
      </c>
      <c r="M23" s="542"/>
      <c r="N23" s="245">
        <v>-5.8316633266533066132264529100</v>
      </c>
      <c r="O23" s="251"/>
      <c r="P23" s="251">
        <v>-0.4981357921818834277094876900</v>
      </c>
      <c r="Q23" s="251"/>
      <c r="R23" s="251">
        <v>-2.5807131195028177173855796100</v>
      </c>
      <c r="S23" s="251"/>
      <c r="T23" s="252">
        <v>-0.4981357921818834277094876900</v>
      </c>
    </row>
    <row r="24" ht="9.95" customHeight="1">
      <c r="B24" s="54"/>
      <c r="C24" s="54"/>
      <c r="D24" s="54"/>
      <c r="E24" s="537"/>
      <c r="F24" s="537"/>
      <c r="G24" s="537"/>
      <c r="H24" s="537"/>
      <c r="I24" s="537"/>
      <c r="J24" s="537"/>
      <c r="K24" s="537"/>
      <c r="L24" s="537"/>
      <c r="M24" s="156"/>
      <c r="N24" s="156"/>
      <c r="O24" s="156"/>
      <c r="P24" s="156"/>
      <c r="Q24" s="156"/>
      <c r="R24" s="156"/>
      <c r="S24" s="156"/>
      <c r="T24" s="156"/>
    </row>
    <row r="25" s="122" customFormat="1" ht="21" customHeight="1">
      <c r="B25" s="163"/>
      <c r="C25" s="163"/>
      <c r="D25" s="238"/>
      <c r="E25" s="722" t="s">
        <v>10</v>
      </c>
      <c r="F25" s="722"/>
      <c r="G25" s="722"/>
      <c r="H25" s="722"/>
      <c r="I25" s="722"/>
      <c r="J25" s="722"/>
      <c r="K25" s="722"/>
      <c r="L25" s="968"/>
      <c r="M25" s="539"/>
      <c r="N25" s="722" t="s">
        <v>38</v>
      </c>
      <c r="O25" s="722"/>
      <c r="P25" s="722"/>
      <c r="Q25" s="722"/>
      <c r="R25" s="722"/>
      <c r="S25" s="722"/>
      <c r="T25" s="968"/>
      <c r="V25" s="237"/>
      <c r="W25" s="237"/>
      <c r="X25" s="237"/>
      <c r="Y25" s="237"/>
      <c r="Z25" s="237"/>
      <c r="AA25" s="237"/>
      <c r="AB25" s="237"/>
      <c r="AC25" s="237"/>
      <c r="AD25" s="237"/>
      <c r="AE25" s="237"/>
      <c r="AF25" s="237"/>
      <c r="AG25" s="237"/>
      <c r="AH25" s="237"/>
      <c r="AI25" s="237"/>
    </row>
    <row r="26" s="122" customFormat="1" ht="19.5" customHeight="1">
      <c r="B26" s="163"/>
      <c r="C26" s="163"/>
      <c r="D26" s="238"/>
      <c r="E26" s="713" t="s">
        <v>42</v>
      </c>
      <c r="F26" s="711" t="s">
        <v>24</v>
      </c>
      <c r="G26" s="713" t="s">
        <v>37</v>
      </c>
      <c r="H26" s="711" t="s">
        <v>24</v>
      </c>
      <c r="I26" s="713" t="s">
        <v>44</v>
      </c>
      <c r="J26" s="711" t="s">
        <v>24</v>
      </c>
      <c r="K26" s="713" t="s">
        <v>45</v>
      </c>
      <c r="L26" s="711" t="s">
        <v>24</v>
      </c>
      <c r="M26" s="540"/>
      <c r="N26" s="751" t="s">
        <v>65</v>
      </c>
      <c r="O26" s="753" t="s">
        <v>66</v>
      </c>
      <c r="P26" s="751"/>
      <c r="Q26" s="753" t="s">
        <v>67</v>
      </c>
      <c r="R26" s="751"/>
      <c r="S26" s="753" t="s">
        <v>68</v>
      </c>
      <c r="T26" s="751"/>
      <c r="V26" s="237"/>
      <c r="W26" s="237"/>
      <c r="X26" s="237"/>
      <c r="Y26" s="237"/>
      <c r="Z26" s="237"/>
      <c r="AA26" s="237"/>
      <c r="AB26" s="237"/>
      <c r="AC26" s="237"/>
      <c r="AD26" s="237"/>
      <c r="AE26" s="237"/>
      <c r="AF26" s="237"/>
      <c r="AG26" s="237"/>
      <c r="AH26" s="237"/>
      <c r="AI26" s="237"/>
    </row>
    <row r="27" s="122" customFormat="1" ht="25.5" customHeight="1">
      <c r="B27" s="163"/>
      <c r="C27" s="163"/>
      <c r="D27" s="238"/>
      <c r="E27" s="966"/>
      <c r="F27" s="965"/>
      <c r="G27" s="966"/>
      <c r="H27" s="965"/>
      <c r="I27" s="966"/>
      <c r="J27" s="965"/>
      <c r="K27" s="966"/>
      <c r="L27" s="965"/>
      <c r="M27" s="541"/>
      <c r="N27" s="957"/>
      <c r="O27" s="856"/>
      <c r="P27" s="957"/>
      <c r="Q27" s="856"/>
      <c r="R27" s="957"/>
      <c r="S27" s="856"/>
      <c r="T27" s="957"/>
      <c r="V27" s="237"/>
      <c r="W27" s="237"/>
      <c r="X27" s="237"/>
      <c r="Y27" s="237"/>
      <c r="Z27" s="237"/>
      <c r="AA27" s="237"/>
      <c r="AB27" s="237"/>
      <c r="AC27" s="237"/>
      <c r="AD27" s="237"/>
      <c r="AE27" s="237"/>
      <c r="AF27" s="237"/>
      <c r="AG27" s="237"/>
      <c r="AH27" s="237"/>
      <c r="AI27" s="237"/>
    </row>
    <row r="28" ht="20.1" customHeight="1">
      <c r="B28" s="770" t="s">
        <v>188</v>
      </c>
      <c r="C28" s="350"/>
      <c r="D28" s="347"/>
      <c r="E28" s="254">
        <v>36.924442520025979649274734791</v>
      </c>
      <c r="F28" s="240">
        <v>10.033418923626791912362421130</v>
      </c>
      <c r="G28" s="254">
        <v>60.490852257056173577273145169</v>
      </c>
      <c r="H28" s="240">
        <v>3.2037507019233484018107269600</v>
      </c>
      <c r="I28" s="254">
        <v>56.071053399474759264662970528</v>
      </c>
      <c r="J28" s="240">
        <v>5.6735706773171284998384557700</v>
      </c>
      <c r="K28" s="254">
        <v>60.490852257056173577273145169</v>
      </c>
      <c r="L28" s="240">
        <v>3.2037507019233484018107269600</v>
      </c>
      <c r="M28" s="542"/>
      <c r="N28" s="239">
        <v>10.033418923626791912362421130</v>
      </c>
      <c r="O28" s="247"/>
      <c r="P28" s="247">
        <v>3.2037507019233484018107269600</v>
      </c>
      <c r="Q28" s="247"/>
      <c r="R28" s="247">
        <v>5.6735706773171284998384557700</v>
      </c>
      <c r="S28" s="247"/>
      <c r="T28" s="248">
        <v>3.2037507019233484018107269600</v>
      </c>
    </row>
    <row r="29" ht="20.1" customHeight="1">
      <c r="B29" s="718" t="s">
        <v>187</v>
      </c>
      <c r="C29" s="960"/>
      <c r="D29" s="347"/>
      <c r="E29" s="255">
        <v>69.299349799609442755902261957</v>
      </c>
      <c r="F29" s="242">
        <v>18.447881693578408251412508170</v>
      </c>
      <c r="G29" s="255">
        <v>101.63273705842802107331784391</v>
      </c>
      <c r="H29" s="242">
        <v>-1.5593203480857004423188959800</v>
      </c>
      <c r="I29" s="255">
        <v>97.19604538712642653474010926</v>
      </c>
      <c r="J29" s="242">
        <v>-0.6993132122423939470489494100</v>
      </c>
      <c r="K29" s="255">
        <v>101.63273705842802107331784391</v>
      </c>
      <c r="L29" s="242">
        <v>-1.5593203480857004423188959800</v>
      </c>
      <c r="M29" s="542"/>
      <c r="N29" s="241">
        <v>19.130299932712619744248411550</v>
      </c>
      <c r="O29" s="179"/>
      <c r="P29" s="179">
        <v>-0.0174743134004848872185510700</v>
      </c>
      <c r="Q29" s="179"/>
      <c r="R29" s="179">
        <v>-0.1327043036903644510395705200</v>
      </c>
      <c r="S29" s="179"/>
      <c r="T29" s="249">
        <v>-0.0174743134004848872185510700</v>
      </c>
    </row>
    <row r="30" ht="20.1" customHeight="1">
      <c r="B30" s="534" t="s">
        <v>189</v>
      </c>
      <c r="C30" s="347"/>
      <c r="D30" s="347"/>
      <c r="E30" s="256">
        <v>66.015986536032288874510891333</v>
      </c>
      <c r="F30" s="244">
        <v>11.988490521676009305670678280</v>
      </c>
      <c r="G30" s="256">
        <v>100.45314391660452137179353139</v>
      </c>
      <c r="H30" s="244">
        <v>-1.5019536225695849395984450100</v>
      </c>
      <c r="I30" s="256">
        <v>94.37314601414669933419154797</v>
      </c>
      <c r="J30" s="244">
        <v>-0.4285932279101175109782728600</v>
      </c>
      <c r="K30" s="256">
        <v>100.45314391660452137179353139</v>
      </c>
      <c r="L30" s="244">
        <v>-1.5019536225695849395984450100</v>
      </c>
      <c r="M30" s="542"/>
      <c r="N30" s="243">
        <v>14.844989994232329177361661990</v>
      </c>
      <c r="O30" s="178"/>
      <c r="P30" s="178">
        <v>2.4790937849381786081829149800</v>
      </c>
      <c r="Q30" s="178"/>
      <c r="R30" s="178">
        <v>2.3434020338939098539147229900</v>
      </c>
      <c r="S30" s="178"/>
      <c r="T30" s="250">
        <v>2.4790937849381786081829149800</v>
      </c>
    </row>
    <row r="31" ht="20.1" customHeight="1">
      <c r="B31" s="718" t="s">
        <v>190</v>
      </c>
      <c r="C31" s="960"/>
      <c r="D31" s="347"/>
      <c r="E31" s="255">
        <v>45.496195511993809646633995357</v>
      </c>
      <c r="F31" s="242">
        <v>0.5028787572058898954400150800</v>
      </c>
      <c r="G31" s="255">
        <v>65.60748161943029766263459</v>
      </c>
      <c r="H31" s="242">
        <v>0.144049970719974626785181100</v>
      </c>
      <c r="I31" s="255">
        <v>59.446721748101961400006728645</v>
      </c>
      <c r="J31" s="242">
        <v>-1.8974774123008863843492913100</v>
      </c>
      <c r="K31" s="255">
        <v>65.60748161943029766263459</v>
      </c>
      <c r="L31" s="242">
        <v>0.144049970719974626785181100</v>
      </c>
      <c r="M31" s="542"/>
      <c r="N31" s="241">
        <v>1.2800470314347222365640232600</v>
      </c>
      <c r="O31" s="179"/>
      <c r="P31" s="179">
        <v>1.3954761187610273907659458900</v>
      </c>
      <c r="Q31" s="179"/>
      <c r="R31" s="179">
        <v>-1.1388706030256771751568529200</v>
      </c>
      <c r="S31" s="179"/>
      <c r="T31" s="249">
        <v>1.3954761187610273907659458900</v>
      </c>
    </row>
    <row r="32" ht="20.1" customHeight="1">
      <c r="B32" s="534" t="s">
        <v>191</v>
      </c>
      <c r="C32" s="347"/>
      <c r="D32" s="347"/>
      <c r="E32" s="256">
        <v>54.28618273728156776608132475</v>
      </c>
      <c r="F32" s="244">
        <v>0.392370066844364064523856300</v>
      </c>
      <c r="G32" s="256">
        <v>79.94673132695924754522510771</v>
      </c>
      <c r="H32" s="244">
        <v>-0.0178747822699810095800168100</v>
      </c>
      <c r="I32" s="256">
        <v>72.526799258827666934370554672</v>
      </c>
      <c r="J32" s="244">
        <v>-1.5691233537434187284508890400</v>
      </c>
      <c r="K32" s="256">
        <v>79.94673132695924754522510771</v>
      </c>
      <c r="L32" s="244">
        <v>-0.0178747822699810095800168100</v>
      </c>
      <c r="M32" s="542"/>
      <c r="N32" s="243">
        <v>0.3681353365928627092880026300</v>
      </c>
      <c r="O32" s="178"/>
      <c r="P32" s="178">
        <v>-0.0499728020818734346931892700</v>
      </c>
      <c r="Q32" s="178"/>
      <c r="R32" s="178">
        <v>-1.5928845792464378186793861100</v>
      </c>
      <c r="S32" s="178"/>
      <c r="T32" s="250">
        <v>-0.0499728020818734346931892700</v>
      </c>
    </row>
    <row r="33" ht="20.1" customHeight="1">
      <c r="B33" s="761" t="s">
        <v>77</v>
      </c>
      <c r="C33" s="351"/>
      <c r="D33" s="347"/>
      <c r="E33" s="257">
        <v>39.768042738532734449435143596</v>
      </c>
      <c r="F33" s="246">
        <v>-2.6772446732753615052482248800</v>
      </c>
      <c r="G33" s="257">
        <v>63.969978652486368803344700692</v>
      </c>
      <c r="H33" s="246">
        <v>0.3620012854221684785680488400</v>
      </c>
      <c r="I33" s="257">
        <v>56.943832935852748731119672231</v>
      </c>
      <c r="J33" s="246">
        <v>-2.2885024271842813723873521300</v>
      </c>
      <c r="K33" s="257">
        <v>63.969978652486368803344700692</v>
      </c>
      <c r="L33" s="246">
        <v>0.3620012854221684785680488400</v>
      </c>
      <c r="M33" s="542"/>
      <c r="N33" s="245">
        <v>-2.6772446732753615052482248800</v>
      </c>
      <c r="O33" s="251"/>
      <c r="P33" s="251">
        <v>0.3620012854221684785680488400</v>
      </c>
      <c r="Q33" s="251"/>
      <c r="R33" s="251">
        <v>-2.2885024271842813723873521300</v>
      </c>
      <c r="S33" s="251"/>
      <c r="T33" s="252">
        <v>0.3620012854221684785680488400</v>
      </c>
    </row>
    <row r="34" ht="9.95" customHeight="1">
      <c r="B34" s="54"/>
      <c r="C34" s="54"/>
      <c r="D34" s="54"/>
      <c r="E34" s="537"/>
      <c r="F34" s="537"/>
      <c r="G34" s="537"/>
      <c r="H34" s="537"/>
      <c r="I34" s="537"/>
      <c r="J34" s="537"/>
      <c r="K34" s="537"/>
      <c r="L34" s="537"/>
      <c r="M34" s="156"/>
      <c r="N34" s="156"/>
      <c r="O34" s="156"/>
      <c r="P34" s="156"/>
      <c r="Q34" s="156"/>
      <c r="R34" s="156"/>
      <c r="S34" s="156"/>
      <c r="T34" s="156"/>
    </row>
    <row r="35" ht="21" customHeight="1">
      <c r="B35" s="9"/>
      <c r="C35" s="155"/>
      <c r="D35" s="253"/>
      <c r="E35" s="722" t="s">
        <v>30</v>
      </c>
      <c r="F35" s="722"/>
      <c r="G35" s="722"/>
      <c r="H35" s="722"/>
      <c r="I35" s="722"/>
      <c r="J35" s="722"/>
      <c r="K35" s="722"/>
      <c r="L35" s="968"/>
      <c r="M35" s="124"/>
      <c r="N35" s="722" t="s">
        <v>56</v>
      </c>
      <c r="O35" s="722"/>
      <c r="P35" s="722"/>
      <c r="Q35" s="722"/>
      <c r="R35" s="722"/>
      <c r="S35" s="722"/>
      <c r="T35" s="968"/>
      <c r="U35" s="125"/>
    </row>
    <row r="36" ht="24.95" customHeight="1">
      <c r="B36" s="9"/>
      <c r="C36" s="155"/>
      <c r="D36" s="253"/>
      <c r="E36" s="716" t="s">
        <v>31</v>
      </c>
      <c r="F36" s="720"/>
      <c r="G36" s="717"/>
      <c r="H36" s="716" t="s">
        <v>32</v>
      </c>
      <c r="I36" s="720"/>
      <c r="J36" s="717"/>
      <c r="K36" s="716" t="s">
        <v>36</v>
      </c>
      <c r="L36" s="717"/>
      <c r="M36" s="124"/>
      <c r="N36" s="742" t="s">
        <v>187</v>
      </c>
      <c r="O36" s="742"/>
      <c r="P36" s="742"/>
      <c r="Q36" s="742"/>
      <c r="R36" s="742"/>
      <c r="S36" s="742"/>
      <c r="T36" s="963"/>
      <c r="U36" s="123"/>
    </row>
    <row r="37" ht="24.95" customHeight="1">
      <c r="B37" s="9"/>
      <c r="C37" s="155"/>
      <c r="D37" s="253"/>
      <c r="E37" s="716" t="s">
        <v>33</v>
      </c>
      <c r="F37" s="717"/>
      <c r="G37" s="258" t="s">
        <v>34</v>
      </c>
      <c r="H37" s="716" t="s">
        <v>33</v>
      </c>
      <c r="I37" s="717"/>
      <c r="J37" s="258" t="s">
        <v>34</v>
      </c>
      <c r="K37" s="716" t="s">
        <v>34</v>
      </c>
      <c r="L37" s="717"/>
      <c r="M37" s="124"/>
      <c r="N37" s="742" t="s">
        <v>57</v>
      </c>
      <c r="O37" s="742"/>
      <c r="P37" s="963"/>
      <c r="Q37" s="742" t="s">
        <v>58</v>
      </c>
      <c r="R37" s="742"/>
      <c r="S37" s="742"/>
      <c r="T37" s="963"/>
      <c r="U37" s="123"/>
    </row>
    <row r="38" ht="18.95" customHeight="1">
      <c r="B38" s="759" t="s">
        <v>187</v>
      </c>
      <c r="C38" s="964"/>
      <c r="D38" s="54"/>
      <c r="E38" s="747">
        <v>792</v>
      </c>
      <c r="F38" s="747"/>
      <c r="G38" s="259">
        <v>119581</v>
      </c>
      <c r="H38" s="728">
        <v>603</v>
      </c>
      <c r="I38" s="728"/>
      <c r="J38" s="260">
        <v>107246</v>
      </c>
      <c r="K38" s="731">
        <v>89.68481614972278204731520894</v>
      </c>
      <c r="L38" s="732"/>
      <c r="N38" s="262" t="s">
        <v>33</v>
      </c>
      <c r="O38" s="742" t="s">
        <v>34</v>
      </c>
      <c r="P38" s="963"/>
      <c r="Q38" s="757" t="s">
        <v>33</v>
      </c>
      <c r="R38" s="262"/>
      <c r="S38" s="742" t="s">
        <v>34</v>
      </c>
      <c r="T38" s="963"/>
      <c r="U38" s="123"/>
    </row>
    <row r="39" ht="18.95" customHeight="1">
      <c r="B39" s="534" t="s">
        <v>189</v>
      </c>
      <c r="C39" s="347"/>
      <c r="D39" s="54"/>
      <c r="E39" s="721">
        <v>141</v>
      </c>
      <c r="F39" s="721"/>
      <c r="G39" s="90">
        <v>25128</v>
      </c>
      <c r="H39" s="706">
        <v>132</v>
      </c>
      <c r="I39" s="706"/>
      <c r="J39" s="54">
        <v>24423</v>
      </c>
      <c r="K39" s="709">
        <v>97.19436485195797516714422159</v>
      </c>
      <c r="L39" s="710"/>
      <c r="N39" s="263">
        <v>20</v>
      </c>
      <c r="O39" s="755">
        <v>2391</v>
      </c>
      <c r="P39" s="962"/>
      <c r="Q39" s="755">
        <v>57</v>
      </c>
      <c r="R39" s="962"/>
      <c r="S39" s="755">
        <v>7465</v>
      </c>
      <c r="T39" s="962"/>
      <c r="U39" s="123"/>
    </row>
    <row r="40" ht="18.95" customHeight="1">
      <c r="B40" s="718" t="s">
        <v>190</v>
      </c>
      <c r="C40" s="960"/>
      <c r="D40" s="54"/>
      <c r="E40" s="748">
        <v>106</v>
      </c>
      <c r="F40" s="748"/>
      <c r="G40" s="126">
        <v>15508</v>
      </c>
      <c r="H40" s="705">
        <v>97</v>
      </c>
      <c r="I40" s="705"/>
      <c r="J40" s="120">
        <v>15013</v>
      </c>
      <c r="K40" s="729">
        <v>96.80809904565385607428424039</v>
      </c>
      <c r="L40" s="730"/>
      <c r="N40" s="733" t="s">
        <v>74</v>
      </c>
      <c r="O40" s="733"/>
      <c r="P40" s="733"/>
      <c r="Q40" s="733"/>
      <c r="R40" s="733"/>
      <c r="S40" s="733"/>
      <c r="T40" s="970"/>
      <c r="U40" s="123"/>
    </row>
    <row r="41" ht="18.95" customHeight="1">
      <c r="B41" s="534" t="s">
        <v>191</v>
      </c>
      <c r="C41" s="347"/>
      <c r="D41" s="54"/>
      <c r="E41" s="721">
        <v>41</v>
      </c>
      <c r="F41" s="721"/>
      <c r="G41" s="90">
        <v>8283</v>
      </c>
      <c r="H41" s="706">
        <v>41</v>
      </c>
      <c r="I41" s="706"/>
      <c r="J41" s="54">
        <v>8283</v>
      </c>
      <c r="K41" s="709">
        <v>100</v>
      </c>
      <c r="L41" s="710"/>
      <c r="N41" s="733"/>
      <c r="O41" s="733"/>
      <c r="P41" s="733"/>
      <c r="Q41" s="733"/>
      <c r="R41" s="733"/>
      <c r="S41" s="733"/>
      <c r="T41" s="970"/>
      <c r="U41" s="123"/>
    </row>
    <row r="42" ht="18.95" customHeight="1">
      <c r="B42" s="761" t="s">
        <v>77</v>
      </c>
      <c r="C42" s="351"/>
      <c r="D42" s="54"/>
      <c r="E42" s="746">
        <v>5</v>
      </c>
      <c r="F42" s="746"/>
      <c r="G42" s="261">
        <v>711</v>
      </c>
      <c r="H42" s="745">
        <v>5</v>
      </c>
      <c r="I42" s="745"/>
      <c r="J42" s="261">
        <v>711</v>
      </c>
      <c r="K42" s="707">
        <v>100</v>
      </c>
      <c r="L42" s="708"/>
      <c r="N42" s="969"/>
      <c r="O42" s="969"/>
      <c r="P42" s="969"/>
      <c r="Q42" s="969"/>
      <c r="R42" s="969"/>
      <c r="S42" s="969"/>
      <c r="T42" s="971"/>
      <c r="U42" s="123"/>
    </row>
    <row r="43" ht="15" customHeight="1">
      <c r="B43" s="2"/>
      <c r="C43" s="44"/>
      <c r="D43" s="44"/>
      <c r="E43" s="16"/>
      <c r="F43" s="19"/>
      <c r="G43" s="123"/>
      <c r="H43" s="124"/>
      <c r="I43" s="124"/>
      <c r="J43" s="124"/>
      <c r="K43" s="125"/>
      <c r="L43" s="123"/>
      <c r="M43" s="124"/>
      <c r="N43" s="125"/>
      <c r="O43" s="125"/>
      <c r="P43" s="124"/>
      <c r="Q43" s="124"/>
      <c r="R43" s="123"/>
      <c r="S43" s="123"/>
      <c r="T43" s="123"/>
      <c r="U43" s="123"/>
    </row>
    <row r="44" ht="24.95" customHeight="1">
      <c r="B44" s="952" t="s">
        <v>138</v>
      </c>
      <c r="C44" s="952"/>
      <c r="D44" s="952"/>
      <c r="E44" s="952"/>
      <c r="F44" s="952"/>
      <c r="G44" s="952"/>
      <c r="H44" s="952"/>
      <c r="I44" s="952"/>
      <c r="J44" s="952"/>
      <c r="K44" s="952"/>
      <c r="L44" s="952"/>
      <c r="M44" s="952"/>
      <c r="N44" s="952"/>
      <c r="O44" s="952"/>
      <c r="P44" s="952"/>
      <c r="Q44" s="952"/>
      <c r="R44" s="952"/>
      <c r="S44" s="952"/>
      <c r="T44" s="952"/>
      <c r="U44" s="2"/>
    </row>
    <row r="45" ht="12" customHeight="1">
      <c r="B45" s="2"/>
      <c r="C45" s="2"/>
      <c r="D45" s="2"/>
      <c r="E45" s="2"/>
      <c r="F45" s="2"/>
      <c r="G45" s="2"/>
      <c r="H45" s="2"/>
      <c r="I45" s="2"/>
      <c r="J45" s="2"/>
      <c r="K45" s="2"/>
      <c r="L45" s="2"/>
      <c r="M45" s="2"/>
      <c r="N45" s="2"/>
      <c r="O45" s="2"/>
      <c r="R45" s="2"/>
      <c r="S45" s="2"/>
      <c r="T45" s="2"/>
      <c r="U45" s="2"/>
    </row>
    <row r="46" s="237" customFormat="1" ht="18" customHeight="1">
      <c r="A46" s="237"/>
    </row>
    <row r="47" s="237" customFormat="1"/>
    <row r="48" s="237" customFormat="1"/>
    <row r="49" s="237" customFormat="1"/>
    <row r="50" s="237" customFormat="1"/>
    <row r="51" s="237" customFormat="1"/>
    <row r="52" s="237" customFormat="1"/>
    <row r="53" s="237" customFormat="1"/>
    <row r="54" s="237" customFormat="1"/>
    <row r="55" s="237" customFormat="1"/>
    <row r="56" s="237" customFormat="1"/>
    <row r="57" s="237" customFormat="1"/>
    <row r="58" s="237" customFormat="1"/>
    <row r="59" s="237" customFormat="1"/>
    <row r="60" s="237" customFormat="1"/>
    <row r="61" s="237" customFormat="1"/>
    <row r="62" s="237" customFormat="1"/>
    <row r="63" s="237" customFormat="1"/>
    <row r="64" s="237" customFormat="1"/>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sheetData>
  <mergeCells count="106">
    <mergeCell ref="B4:T4"/>
    <mergeCell ref="B3:T3"/>
    <mergeCell ref="B2:T2"/>
    <mergeCell ref="B12:C12"/>
    <mergeCell ref="B11:C11"/>
    <mergeCell ref="B10:C10"/>
    <mergeCell ref="B9:C9"/>
    <mergeCell ref="O6:P7"/>
    <mergeCell ref="S6:T7"/>
    <mergeCell ref="Q6:R7"/>
    <mergeCell ref="N5:T5"/>
    <mergeCell ref="B5:C5"/>
    <mergeCell ref="B8:C8"/>
    <mergeCell ref="E5:L5"/>
    <mergeCell ref="B6:C6"/>
    <mergeCell ref="H6:H7"/>
    <mergeCell ref="B42:C42"/>
    <mergeCell ref="B41:C41"/>
    <mergeCell ref="B40:C40"/>
    <mergeCell ref="B39:C39"/>
    <mergeCell ref="B21:C21"/>
    <mergeCell ref="B20:C20"/>
    <mergeCell ref="B19:C19"/>
    <mergeCell ref="B13:C13"/>
    <mergeCell ref="B30:C30"/>
    <mergeCell ref="B29:C29"/>
    <mergeCell ref="B23:C23"/>
    <mergeCell ref="B22:C22"/>
    <mergeCell ref="B25:C25"/>
    <mergeCell ref="B28:C28"/>
    <mergeCell ref="B18:C18"/>
    <mergeCell ref="S39:T39"/>
    <mergeCell ref="Q39:R39"/>
    <mergeCell ref="O39:P39"/>
    <mergeCell ref="O38:P38"/>
    <mergeCell ref="Q38:R38"/>
    <mergeCell ref="S38:T38"/>
    <mergeCell ref="B38:C38"/>
    <mergeCell ref="B33:C33"/>
    <mergeCell ref="B32:C32"/>
    <mergeCell ref="K37:L37"/>
    <mergeCell ref="L26:L27"/>
    <mergeCell ref="E36:G36"/>
    <mergeCell ref="E16:E17"/>
    <mergeCell ref="G6:G7"/>
    <mergeCell ref="N15:T15"/>
    <mergeCell ref="N6:N7"/>
    <mergeCell ref="N16:N17"/>
    <mergeCell ref="O16:P17"/>
    <mergeCell ref="Q16:R17"/>
    <mergeCell ref="S16:T17"/>
    <mergeCell ref="N36:T36"/>
    <mergeCell ref="N25:T25"/>
    <mergeCell ref="N35:T35"/>
    <mergeCell ref="N26:N27"/>
    <mergeCell ref="O26:P27"/>
    <mergeCell ref="Q26:R27"/>
    <mergeCell ref="S26:T27"/>
    <mergeCell ref="B44:T44"/>
    <mergeCell ref="J26:J27"/>
    <mergeCell ref="K26:K27"/>
    <mergeCell ref="E25:L25"/>
    <mergeCell ref="E26:E27"/>
    <mergeCell ref="F26:F27"/>
    <mergeCell ref="G26:G27"/>
    <mergeCell ref="H26:H27"/>
    <mergeCell ref="I26:I27"/>
    <mergeCell ref="H38:I38"/>
    <mergeCell ref="K40:L40"/>
    <mergeCell ref="K38:L38"/>
    <mergeCell ref="N40:T42"/>
    <mergeCell ref="N37:P37"/>
    <mergeCell ref="H37:I37"/>
    <mergeCell ref="H42:I42"/>
    <mergeCell ref="H41:I41"/>
    <mergeCell ref="Q37:T37"/>
    <mergeCell ref="K39:L39"/>
    <mergeCell ref="E42:F42"/>
    <mergeCell ref="E38:F38"/>
    <mergeCell ref="E40:F40"/>
    <mergeCell ref="E41:F41"/>
    <mergeCell ref="E37:F37"/>
    <mergeCell ref="H40:I40"/>
    <mergeCell ref="H39:I39"/>
    <mergeCell ref="K42:L42"/>
    <mergeCell ref="K41:L41"/>
    <mergeCell ref="F16:F17"/>
    <mergeCell ref="G16:G17"/>
    <mergeCell ref="B7:C7"/>
    <mergeCell ref="K36:L36"/>
    <mergeCell ref="B31:C31"/>
    <mergeCell ref="H36:J36"/>
    <mergeCell ref="E39:F39"/>
    <mergeCell ref="L6:L7"/>
    <mergeCell ref="E6:E7"/>
    <mergeCell ref="F6:F7"/>
    <mergeCell ref="H16:H17"/>
    <mergeCell ref="E15:L15"/>
    <mergeCell ref="I6:I7"/>
    <mergeCell ref="J6:J7"/>
    <mergeCell ref="K6:K7"/>
    <mergeCell ref="I16:I17"/>
    <mergeCell ref="J16:J17"/>
    <mergeCell ref="K16:K17"/>
    <mergeCell ref="L16:L17"/>
    <mergeCell ref="E35:L35"/>
  </mergeCells>
  <phoneticPr fontId="0" type="noConversion"/>
  <printOptions horizontalCentered="1" verticalCentered="1"/>
  <pageMargins left="0.25" right="0.25" top="0.25" bottom="0.25" header="0" footer="0"/>
  <pageSetup scale="66" fitToWidth="1" fitToHeight="1" orientation="landscape" r:id="rId1"/>
  <headerFooter alignWithMargins="0">
    <oddHeader/>
    <oddFooter/>
  </headerFooter>
  <rowBreaks count="1" manualBreakCount="1">
    <brk id="46" max="16383" man="1"/>
  </rowBreaks>
  <colBreaks count="1" manualBreakCount="1">
    <brk id="22" max="1048575" man="1"/>
  </colBreaks>
</worksheet>
</file>

<file path=xl/worksheets/sheet3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
    <pageSetUpPr fitToPage="1"/>
  </sheetPr>
  <dimension ref="A1:AO79"/>
  <sheetViews>
    <sheetView showGridLines="0" workbookViewId="0"/>
  </sheetViews>
  <sheetFormatPr defaultRowHeight="12.75"/>
  <cols>
    <col min="1" max="1" width="2.7109375" customWidth="1"/>
    <col min="2" max="2" width="19.5703125" customWidth="1"/>
    <col min="3" max="3" width="4.42578125" customWidth="1"/>
    <col min="4" max="4" width="12.28515625" customWidth="1"/>
    <col min="5" max="5" width="9.42578125" customWidth="1"/>
    <col min="6" max="6" width="7.7109375" customWidth="1"/>
    <col min="7" max="7" width="2.7109375" customWidth="1"/>
    <col min="8" max="8" width="12.28515625" customWidth="1"/>
    <col min="9" max="9" width="9.42578125" customWidth="1"/>
    <col min="10" max="10" width="7.7109375" customWidth="1"/>
    <col min="11" max="11" width="2.7109375" customWidth="1"/>
    <col min="12" max="12" width="12.28515625" customWidth="1"/>
    <col min="13" max="13" width="8.7109375" customWidth="1"/>
    <col min="14" max="14" width="7.7109375" customWidth="1"/>
    <col min="15" max="15" width="2.7109375" customWidth="1"/>
    <col min="16" max="16" width="12.28515625" customWidth="1"/>
    <col min="17" max="17" width="9.42578125" customWidth="1"/>
    <col min="18" max="18" width="7.7109375" customWidth="1"/>
    <col min="19" max="20" width="2.7109375" customWidth="1"/>
    <col min="21" max="41" width="9.140625" style="237" customWidth="1"/>
  </cols>
  <sheetData>
    <row r="1" ht="26.25" customHeight="1">
      <c r="B1" s="20" t="s">
        <v>151</v>
      </c>
      <c r="C1" s="12"/>
      <c r="D1" s="12"/>
      <c r="E1" s="12"/>
      <c r="F1" s="12"/>
      <c r="G1" s="12"/>
      <c r="H1" s="2"/>
      <c r="I1" s="2"/>
      <c r="J1" s="2"/>
      <c r="K1" s="2"/>
      <c r="L1" s="2"/>
      <c r="M1" s="2"/>
      <c r="N1" s="2"/>
      <c r="O1" s="2"/>
      <c r="P1" s="131"/>
      <c r="Q1" s="2"/>
      <c r="R1" s="2"/>
      <c r="S1" s="223"/>
      <c r="T1" s="2"/>
      <c r="U1" s="237"/>
    </row>
    <row r="2" ht="14.25" customHeight="1">
      <c r="B2" s="1020" t="s">
        <v>182</v>
      </c>
      <c r="C2" s="1020"/>
      <c r="D2" s="1020"/>
      <c r="E2" s="1020"/>
      <c r="F2" s="1020"/>
      <c r="G2" s="1020"/>
      <c r="H2" s="1020"/>
      <c r="I2" s="1020"/>
      <c r="J2" s="1020"/>
      <c r="K2" s="1020"/>
      <c r="L2" s="1020"/>
      <c r="M2" s="1020"/>
      <c r="N2" s="1020"/>
      <c r="O2" s="1020"/>
      <c r="P2" s="1020"/>
      <c r="Q2" s="1020"/>
      <c r="R2" s="1020"/>
      <c r="S2" s="1020"/>
      <c r="T2" s="2"/>
    </row>
    <row r="3" ht="14.25" customHeight="1">
      <c r="B3" s="1049" t="s">
        <v>183</v>
      </c>
      <c r="C3" s="1049"/>
      <c r="D3" s="1049"/>
      <c r="E3" s="1049"/>
      <c r="F3" s="1049"/>
      <c r="G3" s="1049"/>
      <c r="H3" s="1049"/>
      <c r="I3" s="1049"/>
      <c r="J3" s="1049"/>
      <c r="K3" s="1049"/>
      <c r="L3" s="1049"/>
      <c r="M3" s="1049"/>
      <c r="N3" s="1049"/>
      <c r="O3" s="1049"/>
      <c r="P3" s="1049"/>
      <c r="Q3" s="1049"/>
      <c r="R3" s="1049"/>
      <c r="S3" s="1049"/>
      <c r="T3" s="2"/>
    </row>
    <row r="4" ht="14.25" customHeight="1">
      <c r="B4" s="1049" t="s">
        <v>184</v>
      </c>
      <c r="C4" s="1049"/>
      <c r="D4" s="1049"/>
      <c r="E4" s="1049"/>
      <c r="F4" s="1049"/>
      <c r="G4" s="1049"/>
      <c r="H4" s="1049"/>
      <c r="I4" s="1049"/>
      <c r="J4" s="1049"/>
      <c r="K4" s="1049"/>
      <c r="L4" s="1049"/>
      <c r="M4" s="1049"/>
      <c r="N4" s="1049"/>
      <c r="O4" s="1049"/>
      <c r="P4" s="1049"/>
      <c r="Q4" s="1049"/>
      <c r="R4" s="1049"/>
      <c r="S4" s="1049"/>
      <c r="T4" s="2"/>
    </row>
    <row r="5" ht="15" customHeight="1">
      <c r="A5" s="14"/>
      <c r="B5" s="13"/>
      <c r="C5" s="2"/>
      <c r="D5" s="2"/>
      <c r="E5" s="2"/>
      <c r="F5" s="2"/>
      <c r="G5" s="2"/>
      <c r="H5" s="2"/>
      <c r="I5" s="2"/>
      <c r="J5" s="2"/>
      <c r="K5" s="2"/>
      <c r="L5" s="2"/>
      <c r="M5" s="2"/>
      <c r="N5" s="2"/>
      <c r="O5" s="2"/>
      <c r="P5" s="2"/>
      <c r="Q5" s="2"/>
      <c r="R5" s="2"/>
      <c r="S5" s="2"/>
      <c r="T5" s="2"/>
    </row>
    <row r="6" s="0" customFormat="1" ht="18" customHeight="1">
      <c r="A6" s="14"/>
      <c r="B6" s="1050" t="s">
        <v>185</v>
      </c>
      <c r="C6" s="1050"/>
      <c r="D6" s="1050"/>
      <c r="E6" s="1050"/>
      <c r="F6" s="1050"/>
      <c r="G6" s="1050"/>
      <c r="H6" s="1050"/>
      <c r="I6" s="1050"/>
      <c r="J6" s="1050"/>
      <c r="K6" s="1050"/>
      <c r="L6" s="1050"/>
      <c r="M6" s="1050"/>
      <c r="N6" s="1050"/>
      <c r="O6" s="1050"/>
      <c r="P6" s="1050"/>
      <c r="Q6" s="1050"/>
      <c r="R6" s="1050"/>
      <c r="S6" s="1050"/>
      <c r="T6" s="2"/>
      <c r="U6" s="237"/>
      <c r="V6" s="237"/>
      <c r="W6" s="237"/>
      <c r="X6" s="237"/>
      <c r="Y6" s="237"/>
      <c r="Z6" s="237"/>
      <c r="AA6" s="237"/>
      <c r="AB6" s="237"/>
      <c r="AC6" s="237"/>
      <c r="AD6" s="237"/>
      <c r="AE6" s="237"/>
      <c r="AF6" s="237"/>
      <c r="AG6" s="237"/>
      <c r="AH6" s="237"/>
      <c r="AI6" s="237"/>
      <c r="AJ6" s="237"/>
      <c r="AK6" s="237"/>
      <c r="AL6" s="237"/>
      <c r="AM6" s="237"/>
      <c r="AN6" s="237"/>
      <c r="AO6" s="237"/>
    </row>
    <row r="7" ht="15" customHeight="1">
      <c r="A7" s="14"/>
      <c r="B7" s="13"/>
      <c r="C7" s="2"/>
      <c r="D7" s="2"/>
      <c r="E7" s="2"/>
      <c r="F7" s="2"/>
      <c r="G7" s="2"/>
      <c r="H7" s="2"/>
      <c r="I7" s="2"/>
      <c r="J7" s="2"/>
      <c r="K7" s="2"/>
      <c r="L7" s="2"/>
      <c r="M7" s="2"/>
      <c r="N7" s="2"/>
      <c r="O7" s="2"/>
      <c r="P7" s="2"/>
      <c r="Q7" s="2"/>
      <c r="R7" s="2"/>
      <c r="S7" s="2"/>
      <c r="T7" s="2"/>
    </row>
    <row r="8" ht="15" customHeight="1">
      <c r="A8" s="2"/>
      <c r="B8" s="2"/>
      <c r="C8" s="15"/>
      <c r="D8" s="1051" t="s">
        <v>11</v>
      </c>
      <c r="E8" s="1051"/>
      <c r="F8" s="1051"/>
      <c r="G8" s="2"/>
      <c r="H8" s="1051" t="s">
        <v>13</v>
      </c>
      <c r="I8" s="1051"/>
      <c r="J8" s="1051"/>
      <c r="K8" s="2"/>
      <c r="L8" s="1051" t="s">
        <v>14</v>
      </c>
      <c r="M8" s="1051"/>
      <c r="N8" s="1051"/>
      <c r="O8" s="2"/>
      <c r="P8" s="1051" t="s">
        <v>12</v>
      </c>
      <c r="Q8" s="1051"/>
      <c r="R8" s="1051"/>
      <c r="S8" s="3"/>
      <c r="T8" s="2"/>
    </row>
    <row r="9" ht="15" customHeight="1">
      <c r="A9" s="2"/>
      <c r="B9" s="2"/>
      <c r="C9" s="2"/>
      <c r="D9" s="3"/>
      <c r="E9" s="3"/>
      <c r="F9" s="171" t="s">
        <v>24</v>
      </c>
      <c r="G9" s="50"/>
      <c r="H9" s="2"/>
      <c r="I9" s="2"/>
      <c r="J9" s="171" t="s">
        <v>24</v>
      </c>
      <c r="K9" s="2"/>
      <c r="L9" s="2"/>
      <c r="M9" s="2"/>
      <c r="N9" s="171" t="s">
        <v>24</v>
      </c>
      <c r="O9" s="2"/>
      <c r="P9" s="2"/>
      <c r="Q9" s="2"/>
      <c r="R9" s="171" t="s">
        <v>24</v>
      </c>
      <c r="S9" s="2"/>
      <c r="T9" s="2"/>
    </row>
    <row r="10" ht="15" customHeight="1">
      <c r="A10" s="2"/>
      <c r="B10" s="173" t="s">
        <v>22</v>
      </c>
      <c r="C10" s="45"/>
      <c r="D10" s="18" t="s">
        <v>19</v>
      </c>
      <c r="E10" s="113">
        <v>38.774626542541675687378220390</v>
      </c>
      <c r="F10" s="113">
        <v>2.40137221269296740994854200</v>
      </c>
      <c r="G10" s="665"/>
      <c r="H10" s="18" t="s">
        <v>19</v>
      </c>
      <c r="I10" s="673">
        <v>1.4072310023814678501840225200</v>
      </c>
      <c r="J10" s="113">
        <v>-63.068181818181818181818181750</v>
      </c>
      <c r="K10" s="9"/>
      <c r="L10" s="18" t="s">
        <v>19</v>
      </c>
      <c r="M10" s="673">
        <v>0</v>
      </c>
      <c r="N10" s="113">
        <v>0</v>
      </c>
      <c r="O10" s="9"/>
      <c r="P10" s="18" t="s">
        <v>19</v>
      </c>
      <c r="Q10" s="673">
        <v>40.181857544923143537562242910</v>
      </c>
      <c r="R10" s="113">
        <v>-3.5844155844155844155844155800</v>
      </c>
      <c r="S10" s="680"/>
      <c r="T10" s="9"/>
    </row>
    <row r="11" ht="15" customHeight="1">
      <c r="A11" s="2"/>
      <c r="B11" s="44"/>
      <c r="C11" s="45"/>
      <c r="D11" s="133" t="s">
        <v>16</v>
      </c>
      <c r="E11" s="92">
        <v>38.746582828814798969054725470</v>
      </c>
      <c r="F11" s="92"/>
      <c r="G11" s="667"/>
      <c r="H11" s="133" t="s">
        <v>16</v>
      </c>
      <c r="I11" s="674">
        <v>2.8300332010636763299743302300</v>
      </c>
      <c r="J11" s="92"/>
      <c r="K11" s="120"/>
      <c r="L11" s="133" t="s">
        <v>16</v>
      </c>
      <c r="M11" s="674">
        <v>1.0621027215393369599428602700</v>
      </c>
      <c r="N11" s="92"/>
      <c r="O11" s="120"/>
      <c r="P11" s="133" t="s">
        <v>16</v>
      </c>
      <c r="Q11" s="674">
        <v>42.638718751417812258971915970</v>
      </c>
      <c r="R11" s="92">
        <v>-5.8316633266533066132264529100</v>
      </c>
      <c r="S11" s="680"/>
      <c r="T11" s="9"/>
    </row>
    <row r="12" ht="15" customHeight="1">
      <c r="A12" s="2"/>
      <c r="B12" s="44"/>
      <c r="C12" s="45"/>
      <c r="D12" s="19" t="s">
        <v>100</v>
      </c>
      <c r="E12" s="113">
        <v>100.07237725672680832462559373</v>
      </c>
      <c r="F12" s="113"/>
      <c r="G12" s="113"/>
      <c r="H12" s="19" t="s">
        <v>100</v>
      </c>
      <c r="I12" s="673">
        <v>49.724893752220147991082656630</v>
      </c>
      <c r="J12" s="113"/>
      <c r="K12" s="9"/>
      <c r="L12" s="19" t="s">
        <v>100</v>
      </c>
      <c r="M12" s="673">
        <v>0</v>
      </c>
      <c r="N12" s="113"/>
      <c r="O12" s="9"/>
      <c r="P12" s="19" t="s">
        <v>100</v>
      </c>
      <c r="Q12" s="673">
        <v>94.23795724065237355941789701</v>
      </c>
      <c r="R12" s="113">
        <v>2.3864154572815990138824784600</v>
      </c>
      <c r="S12" s="673"/>
      <c r="T12" s="9"/>
    </row>
    <row r="13" ht="15" customHeight="1">
      <c r="A13" s="2"/>
      <c r="B13" s="17"/>
      <c r="C13" s="2"/>
      <c r="D13" s="2"/>
      <c r="E13" s="668"/>
      <c r="F13" s="665"/>
      <c r="G13" s="668"/>
      <c r="H13" s="2"/>
      <c r="I13" s="9"/>
      <c r="J13" s="665"/>
      <c r="K13" s="9"/>
      <c r="L13" s="2"/>
      <c r="M13" s="9"/>
      <c r="N13" s="665"/>
      <c r="O13" s="9"/>
      <c r="P13" s="2"/>
      <c r="Q13" s="680"/>
      <c r="R13" s="665"/>
      <c r="S13" s="680"/>
      <c r="T13" s="9"/>
    </row>
    <row r="14" ht="15" customHeight="1">
      <c r="A14" s="2"/>
      <c r="B14" s="173" t="s">
        <v>9</v>
      </c>
      <c r="C14" s="45"/>
      <c r="D14" s="18" t="s">
        <v>19</v>
      </c>
      <c r="E14" s="669">
        <v>91.73031825795644891122278057</v>
      </c>
      <c r="F14" s="113">
        <v>16.072323766407296391813576240</v>
      </c>
      <c r="G14" s="670"/>
      <c r="H14" s="53" t="s">
        <v>19</v>
      </c>
      <c r="I14" s="676">
        <v>96.38461538461538461538461538</v>
      </c>
      <c r="J14" s="113">
        <v>1.0886854638716863852433842200</v>
      </c>
      <c r="K14" s="677"/>
      <c r="L14" s="53" t="s">
        <v>19</v>
      </c>
      <c r="M14" s="676">
        <v>0</v>
      </c>
      <c r="N14" s="113">
        <v>0</v>
      </c>
      <c r="O14" s="677"/>
      <c r="P14" s="53" t="s">
        <v>19</v>
      </c>
      <c r="Q14" s="676">
        <v>91.89331896551724137931034483</v>
      </c>
      <c r="R14" s="113">
        <v>14.124100984903865534104343040</v>
      </c>
      <c r="S14" s="681"/>
      <c r="T14" s="9"/>
    </row>
    <row r="15" ht="15" customHeight="1">
      <c r="A15" s="2"/>
      <c r="B15" s="44"/>
      <c r="C15" s="45"/>
      <c r="D15" s="133" t="s">
        <v>16</v>
      </c>
      <c r="E15" s="671">
        <v>92.93965812107278086228207116</v>
      </c>
      <c r="F15" s="92"/>
      <c r="G15" s="672"/>
      <c r="H15" s="143" t="s">
        <v>16</v>
      </c>
      <c r="I15" s="678">
        <v>97.5932450817178880315229209</v>
      </c>
      <c r="J15" s="92"/>
      <c r="K15" s="679"/>
      <c r="L15" s="143" t="s">
        <v>16</v>
      </c>
      <c r="M15" s="678">
        <v>93.69902419453046824919108568</v>
      </c>
      <c r="N15" s="92"/>
      <c r="O15" s="679"/>
      <c r="P15" s="143" t="s">
        <v>16</v>
      </c>
      <c r="Q15" s="678">
        <v>93.26744307299425409661630135</v>
      </c>
      <c r="R15" s="92">
        <v>3.3497657119293351965974372900</v>
      </c>
      <c r="S15" s="681"/>
      <c r="T15" s="9"/>
    </row>
    <row r="16" ht="15" customHeight="1">
      <c r="A16" s="2"/>
      <c r="B16" s="44"/>
      <c r="C16" s="45"/>
      <c r="D16" s="19" t="s">
        <v>101</v>
      </c>
      <c r="E16" s="113">
        <v>98.69879028224859493142592274</v>
      </c>
      <c r="F16" s="113"/>
      <c r="G16" s="113"/>
      <c r="H16" s="19" t="s">
        <v>101</v>
      </c>
      <c r="I16" s="673">
        <v>98.76156418808445212984271984</v>
      </c>
      <c r="J16" s="113"/>
      <c r="K16" s="9"/>
      <c r="L16" s="19" t="s">
        <v>101</v>
      </c>
      <c r="M16" s="673">
        <v>0</v>
      </c>
      <c r="N16" s="113"/>
      <c r="O16" s="9"/>
      <c r="P16" s="19" t="s">
        <v>101</v>
      </c>
      <c r="Q16" s="673">
        <v>98.52668405801413818649789666</v>
      </c>
      <c r="R16" s="113">
        <v>10.425118236848487638508154760</v>
      </c>
      <c r="S16" s="673"/>
      <c r="T16" s="9"/>
    </row>
    <row r="17" ht="15" customHeight="1">
      <c r="A17" s="2"/>
      <c r="B17" s="17"/>
      <c r="C17" s="2"/>
      <c r="D17" s="2"/>
      <c r="E17" s="668"/>
      <c r="F17" s="113"/>
      <c r="G17" s="668"/>
      <c r="H17" s="2"/>
      <c r="I17" s="9"/>
      <c r="J17" s="113"/>
      <c r="K17" s="9"/>
      <c r="L17" s="2"/>
      <c r="M17" s="9"/>
      <c r="N17" s="113"/>
      <c r="O17" s="9"/>
      <c r="P17" s="2"/>
      <c r="Q17" s="681"/>
      <c r="R17" s="113"/>
      <c r="S17" s="681"/>
      <c r="T17" s="9"/>
    </row>
    <row r="18" ht="15" customHeight="1">
      <c r="A18" s="2"/>
      <c r="B18" s="173" t="s">
        <v>10</v>
      </c>
      <c r="C18" s="45"/>
      <c r="D18" s="18" t="s">
        <v>19</v>
      </c>
      <c r="E18" s="669">
        <v>35.568088330807534098289673089</v>
      </c>
      <c r="F18" s="113">
        <v>18.859652295960816373778224730</v>
      </c>
      <c r="G18" s="670"/>
      <c r="H18" s="53" t="s">
        <v>19</v>
      </c>
      <c r="I18" s="676">
        <v>1.3563541892184455509850617017</v>
      </c>
      <c r="J18" s="113">
        <v>-62.666110482092843096358977410</v>
      </c>
      <c r="K18" s="677"/>
      <c r="L18" s="53" t="s">
        <v>19</v>
      </c>
      <c r="M18" s="676">
        <v>0</v>
      </c>
      <c r="N18" s="113">
        <v>0</v>
      </c>
      <c r="O18" s="677"/>
      <c r="P18" s="53" t="s">
        <v>19</v>
      </c>
      <c r="Q18" s="676">
        <v>36.924442520025979649274734791</v>
      </c>
      <c r="R18" s="113">
        <v>10.033418923626791912362421130</v>
      </c>
      <c r="S18" s="681"/>
      <c r="T18" s="9"/>
    </row>
    <row r="19" ht="15" customHeight="1">
      <c r="A19" s="2"/>
      <c r="B19" s="44"/>
      <c r="C19" s="45"/>
      <c r="D19" s="133" t="s">
        <v>16</v>
      </c>
      <c r="E19" s="671">
        <v>36.01094161469876493518054277</v>
      </c>
      <c r="F19" s="92"/>
      <c r="G19" s="672"/>
      <c r="H19" s="143" t="s">
        <v>16</v>
      </c>
      <c r="I19" s="678">
        <v>2.7619212378080596092189954939</v>
      </c>
      <c r="J19" s="92"/>
      <c r="K19" s="679"/>
      <c r="L19" s="143" t="s">
        <v>16</v>
      </c>
      <c r="M19" s="678">
        <v>0.9951798860259099050356053303</v>
      </c>
      <c r="N19" s="92"/>
      <c r="O19" s="679"/>
      <c r="P19" s="143" t="s">
        <v>16</v>
      </c>
      <c r="Q19" s="678">
        <v>39.768042738532734449435143596</v>
      </c>
      <c r="R19" s="92">
        <v>-2.6772446732753615052482248800</v>
      </c>
      <c r="S19" s="681"/>
      <c r="T19" s="9"/>
    </row>
    <row r="20" ht="15" customHeight="1">
      <c r="A20" s="2"/>
      <c r="B20" s="44"/>
      <c r="C20" s="45"/>
      <c r="D20" s="19" t="s">
        <v>102</v>
      </c>
      <c r="E20" s="113">
        <v>98.77022575907743214361198323</v>
      </c>
      <c r="F20" s="113"/>
      <c r="G20" s="113"/>
      <c r="H20" s="19" t="s">
        <v>102</v>
      </c>
      <c r="I20" s="673">
        <v>49.109082860555696865117469820</v>
      </c>
      <c r="J20" s="113"/>
      <c r="K20" s="9"/>
      <c r="L20" s="19" t="s">
        <v>102</v>
      </c>
      <c r="M20" s="673">
        <v>0</v>
      </c>
      <c r="N20" s="113"/>
      <c r="O20" s="9"/>
      <c r="P20" s="19" t="s">
        <v>102</v>
      </c>
      <c r="Q20" s="673">
        <v>92.84953439322402237311209183</v>
      </c>
      <c r="R20" s="113">
        <v>13.060320327174121861217773870</v>
      </c>
      <c r="S20" s="673"/>
      <c r="T20" s="9"/>
    </row>
    <row r="21" ht="15" customHeight="1">
      <c r="A21" s="2"/>
      <c r="B21" s="17"/>
      <c r="C21" s="2"/>
      <c r="D21" s="2"/>
      <c r="E21" s="9"/>
      <c r="F21" s="9"/>
      <c r="G21" s="9"/>
      <c r="H21" s="2"/>
      <c r="I21" s="9"/>
      <c r="J21" s="9"/>
      <c r="K21" s="9"/>
      <c r="L21" s="2"/>
      <c r="M21" s="9"/>
      <c r="N21" s="9"/>
      <c r="O21" s="9"/>
      <c r="P21" s="2"/>
      <c r="Q21" s="9"/>
      <c r="R21" s="9"/>
      <c r="S21" s="9"/>
      <c r="T21" s="9"/>
    </row>
    <row r="22" ht="15" customHeight="1">
      <c r="A22" s="2"/>
      <c r="E22" s="4"/>
      <c r="F22" s="4"/>
      <c r="G22" s="4"/>
      <c r="I22" s="4"/>
      <c r="J22" s="4"/>
      <c r="K22" s="4"/>
      <c r="M22" s="4"/>
      <c r="N22" s="4"/>
      <c r="O22" s="4"/>
      <c r="Q22" s="4"/>
      <c r="R22" s="4"/>
      <c r="S22" s="4"/>
      <c r="T22" s="9"/>
    </row>
    <row r="23" s="0" customFormat="1" ht="18" customHeight="1">
      <c r="A23" s="2"/>
      <c r="B23" s="1052" t="s">
        <v>60</v>
      </c>
      <c r="C23" s="1052"/>
      <c r="D23" s="1052"/>
      <c r="E23" s="1052"/>
      <c r="F23" s="1052"/>
      <c r="G23" s="1052"/>
      <c r="H23" s="1052"/>
      <c r="I23" s="1052"/>
      <c r="J23" s="1052"/>
      <c r="K23" s="1052"/>
      <c r="L23" s="1052"/>
      <c r="M23" s="1052"/>
      <c r="N23" s="1052"/>
      <c r="O23" s="1052"/>
      <c r="P23" s="1052"/>
      <c r="Q23" s="1052"/>
      <c r="R23" s="1052"/>
      <c r="S23" s="1052"/>
      <c r="T23" s="2"/>
      <c r="U23" s="237"/>
      <c r="V23" s="237"/>
      <c r="W23" s="237"/>
      <c r="X23" s="237"/>
      <c r="Y23" s="237"/>
      <c r="Z23" s="237"/>
      <c r="AA23" s="237"/>
      <c r="AB23" s="237"/>
      <c r="AC23" s="237"/>
      <c r="AD23" s="237"/>
      <c r="AE23" s="237"/>
      <c r="AF23" s="237"/>
      <c r="AG23" s="237"/>
      <c r="AH23" s="237"/>
      <c r="AI23" s="237"/>
      <c r="AJ23" s="237"/>
      <c r="AK23" s="237"/>
      <c r="AL23" s="237"/>
      <c r="AM23" s="237"/>
      <c r="AN23" s="237"/>
      <c r="AO23" s="237"/>
    </row>
    <row r="24" ht="15" customHeight="1">
      <c r="A24" s="2"/>
      <c r="B24" s="17"/>
      <c r="C24" s="2"/>
      <c r="D24" s="2"/>
      <c r="E24" s="2"/>
      <c r="F24" s="2"/>
      <c r="G24" s="2"/>
      <c r="H24" s="2"/>
      <c r="I24" s="2"/>
      <c r="J24" s="2"/>
      <c r="K24" s="2"/>
      <c r="L24" s="2"/>
      <c r="M24" s="2"/>
      <c r="N24" s="2"/>
      <c r="O24" s="2"/>
      <c r="P24" s="2"/>
      <c r="Q24" s="2"/>
      <c r="R24" s="2"/>
      <c r="S24" s="2"/>
      <c r="T24" s="2"/>
    </row>
    <row r="25" ht="15" customHeight="1">
      <c r="A25" s="2"/>
      <c r="B25" s="2"/>
      <c r="C25" s="15"/>
      <c r="D25" s="1051" t="s">
        <v>11</v>
      </c>
      <c r="E25" s="1051"/>
      <c r="F25" s="1051"/>
      <c r="G25" s="2"/>
      <c r="H25" s="1051" t="s">
        <v>13</v>
      </c>
      <c r="I25" s="1051"/>
      <c r="J25" s="1051"/>
      <c r="K25" s="2"/>
      <c r="L25" s="1051" t="s">
        <v>14</v>
      </c>
      <c r="M25" s="1051"/>
      <c r="N25" s="1051"/>
      <c r="O25" s="2"/>
      <c r="P25" s="1051" t="s">
        <v>12</v>
      </c>
      <c r="Q25" s="1051"/>
      <c r="R25" s="1051"/>
      <c r="S25" s="3"/>
      <c r="T25" s="2"/>
    </row>
    <row r="26" ht="15" customHeight="1">
      <c r="A26" s="2"/>
      <c r="B26" s="17"/>
      <c r="C26" s="2"/>
      <c r="D26" s="2"/>
      <c r="E26" s="2"/>
      <c r="F26" s="171" t="s">
        <v>24</v>
      </c>
      <c r="G26" s="2"/>
      <c r="H26" s="2"/>
      <c r="I26" s="2"/>
      <c r="J26" s="171" t="s">
        <v>24</v>
      </c>
      <c r="K26" s="2"/>
      <c r="L26" s="2"/>
      <c r="M26" s="2"/>
      <c r="N26" s="171" t="s">
        <v>24</v>
      </c>
      <c r="O26" s="2"/>
      <c r="P26" s="2"/>
      <c r="Q26" s="2"/>
      <c r="R26" s="171" t="s">
        <v>24</v>
      </c>
      <c r="S26" s="2"/>
      <c r="T26" s="2"/>
    </row>
    <row r="27" ht="15" customHeight="1">
      <c r="A27" s="2"/>
      <c r="B27" s="173" t="s">
        <v>22</v>
      </c>
      <c r="C27" s="45"/>
      <c r="D27" s="18" t="s">
        <v>19</v>
      </c>
      <c r="E27" s="673">
        <v>55.272593546014526064172106280</v>
      </c>
      <c r="F27" s="113">
        <v>-0.0830978893136114342695695500</v>
      </c>
      <c r="G27" s="9"/>
      <c r="H27" s="18" t="s">
        <v>19</v>
      </c>
      <c r="I27" s="673">
        <v>4.4037878091385492323250896400</v>
      </c>
      <c r="J27" s="113">
        <v>37.406769936890418818129661440</v>
      </c>
      <c r="K27" s="9"/>
      <c r="L27" s="18" t="s">
        <v>19</v>
      </c>
      <c r="M27" s="673">
        <v>0</v>
      </c>
      <c r="N27" s="113">
        <v>0</v>
      </c>
      <c r="O27" s="9"/>
      <c r="P27" s="18" t="s">
        <v>19</v>
      </c>
      <c r="Q27" s="673">
        <v>59.676381355153075296497195920</v>
      </c>
      <c r="R27" s="113">
        <v>1.9699635541033052658036948600</v>
      </c>
      <c r="S27" s="680"/>
      <c r="T27" s="9"/>
    </row>
    <row r="28" ht="15" customHeight="1">
      <c r="A28" s="2"/>
      <c r="B28" s="44"/>
      <c r="C28" s="45"/>
      <c r="D28" s="133" t="s">
        <v>16</v>
      </c>
      <c r="E28" s="674"/>
      <c r="F28" s="92"/>
      <c r="G28" s="120"/>
      <c r="H28" s="133" t="s">
        <v>16</v>
      </c>
      <c r="I28" s="674"/>
      <c r="J28" s="92"/>
      <c r="K28" s="120"/>
      <c r="L28" s="133" t="s">
        <v>16</v>
      </c>
      <c r="M28" s="674"/>
      <c r="N28" s="92"/>
      <c r="O28" s="120"/>
      <c r="P28" s="133" t="s">
        <v>16</v>
      </c>
      <c r="Q28" s="674">
        <v>63.038360017725372329152457470</v>
      </c>
      <c r="R28" s="92">
        <v>-0.498135792181883427709487700</v>
      </c>
      <c r="S28" s="680"/>
      <c r="T28" s="9"/>
    </row>
    <row r="29" ht="15" customHeight="1">
      <c r="A29" s="2"/>
      <c r="B29" s="44"/>
      <c r="C29" s="45"/>
      <c r="D29" s="19" t="s">
        <v>100</v>
      </c>
      <c r="E29" s="673"/>
      <c r="F29" s="113"/>
      <c r="G29" s="682"/>
      <c r="H29" s="19" t="s">
        <v>100</v>
      </c>
      <c r="I29" s="673"/>
      <c r="J29" s="113"/>
      <c r="K29" s="682"/>
      <c r="L29" s="19" t="s">
        <v>100</v>
      </c>
      <c r="M29" s="673"/>
      <c r="N29" s="113"/>
      <c r="O29" s="682"/>
      <c r="P29" s="19" t="s">
        <v>100</v>
      </c>
      <c r="Q29" s="673">
        <v>94.66677327641936950970371651</v>
      </c>
      <c r="R29" s="113">
        <v>2.4804553823537949354290675900</v>
      </c>
      <c r="S29" s="673"/>
      <c r="T29" s="9"/>
    </row>
    <row r="30" ht="15" customHeight="1">
      <c r="A30" s="2"/>
      <c r="B30" s="17"/>
      <c r="C30" s="2"/>
      <c r="D30" s="2"/>
      <c r="E30" s="9"/>
      <c r="F30" s="665"/>
      <c r="G30" s="9"/>
      <c r="H30" s="2"/>
      <c r="I30" s="9"/>
      <c r="J30" s="665"/>
      <c r="K30" s="9"/>
      <c r="L30" s="2"/>
      <c r="M30" s="9"/>
      <c r="N30" s="665"/>
      <c r="O30" s="9"/>
      <c r="P30" s="2"/>
      <c r="Q30" s="680"/>
      <c r="R30" s="665"/>
      <c r="S30" s="680"/>
      <c r="T30" s="9"/>
    </row>
    <row r="31" ht="15" customHeight="1">
      <c r="A31" s="2"/>
      <c r="B31" s="173" t="s">
        <v>9</v>
      </c>
      <c r="C31" s="45"/>
      <c r="D31" s="18" t="s">
        <v>19</v>
      </c>
      <c r="E31" s="676">
        <v>100.71104457751164337990685296</v>
      </c>
      <c r="F31" s="113">
        <v>1.3716704611952712637014785800</v>
      </c>
      <c r="G31" s="677"/>
      <c r="H31" s="53" t="s">
        <v>19</v>
      </c>
      <c r="I31" s="676">
        <v>109.57035490605427974947807933</v>
      </c>
      <c r="J31" s="113">
        <v>-3.9214348808444633138103733500</v>
      </c>
      <c r="K31" s="677"/>
      <c r="L31" s="53" t="s">
        <v>19</v>
      </c>
      <c r="M31" s="676">
        <v>0</v>
      </c>
      <c r="N31" s="113">
        <v>0</v>
      </c>
      <c r="O31" s="677"/>
      <c r="P31" s="53" t="s">
        <v>19</v>
      </c>
      <c r="Q31" s="676">
        <v>101.36481281774765059312894777</v>
      </c>
      <c r="R31" s="113">
        <v>1.2099515433928927109176341800</v>
      </c>
      <c r="S31" s="681"/>
      <c r="T31" s="9"/>
    </row>
    <row r="32" ht="15" customHeight="1">
      <c r="A32" s="2"/>
      <c r="B32" s="44"/>
      <c r="C32" s="45"/>
      <c r="D32" s="133" t="s">
        <v>16</v>
      </c>
      <c r="E32" s="678"/>
      <c r="F32" s="92"/>
      <c r="G32" s="679"/>
      <c r="H32" s="143" t="s">
        <v>16</v>
      </c>
      <c r="I32" s="678"/>
      <c r="J32" s="92"/>
      <c r="K32" s="679"/>
      <c r="L32" s="143" t="s">
        <v>16</v>
      </c>
      <c r="M32" s="678"/>
      <c r="N32" s="92"/>
      <c r="O32" s="679"/>
      <c r="P32" s="143" t="s">
        <v>16</v>
      </c>
      <c r="Q32" s="678">
        <v>101.47785988483685220729366603</v>
      </c>
      <c r="R32" s="92">
        <v>0.8644431784791311788134565700</v>
      </c>
      <c r="S32" s="681"/>
      <c r="T32" s="9"/>
    </row>
    <row r="33" ht="15" customHeight="1">
      <c r="A33" s="2"/>
      <c r="B33" s="44"/>
      <c r="C33" s="45"/>
      <c r="D33" s="19" t="s">
        <v>101</v>
      </c>
      <c r="E33" s="673"/>
      <c r="F33" s="113"/>
      <c r="G33" s="682"/>
      <c r="H33" s="19" t="s">
        <v>101</v>
      </c>
      <c r="I33" s="673"/>
      <c r="J33" s="113"/>
      <c r="K33" s="682"/>
      <c r="L33" s="19" t="s">
        <v>101</v>
      </c>
      <c r="M33" s="673"/>
      <c r="N33" s="113"/>
      <c r="O33" s="682"/>
      <c r="P33" s="19" t="s">
        <v>101</v>
      </c>
      <c r="Q33" s="673">
        <v>99.88859927947091691666559981</v>
      </c>
      <c r="R33" s="113">
        <v>0.3425472386759585800105100200</v>
      </c>
      <c r="S33" s="673"/>
      <c r="T33" s="9"/>
    </row>
    <row r="34" ht="15" customHeight="1">
      <c r="A34" s="2"/>
      <c r="B34" s="17"/>
      <c r="C34" s="2"/>
      <c r="D34" s="2"/>
      <c r="E34" s="9"/>
      <c r="F34" s="113"/>
      <c r="G34" s="9"/>
      <c r="H34" s="2"/>
      <c r="I34" s="9"/>
      <c r="J34" s="113"/>
      <c r="K34" s="9"/>
      <c r="L34" s="2"/>
      <c r="M34" s="9"/>
      <c r="N34" s="113"/>
      <c r="O34" s="9"/>
      <c r="P34" s="2"/>
      <c r="Q34" s="681"/>
      <c r="R34" s="113"/>
      <c r="S34" s="681"/>
      <c r="T34" s="9"/>
    </row>
    <row r="35" ht="15" customHeight="1">
      <c r="A35" s="2"/>
      <c r="B35" s="173" t="s">
        <v>10</v>
      </c>
      <c r="C35" s="45"/>
      <c r="D35" s="18" t="s">
        <v>19</v>
      </c>
      <c r="E35" s="676">
        <v>55.665606325273512917164659373</v>
      </c>
      <c r="F35" s="113">
        <v>1.2874327426800682794371429700</v>
      </c>
      <c r="G35" s="677"/>
      <c r="H35" s="53" t="s">
        <v>19</v>
      </c>
      <c r="I35" s="676">
        <v>4.8252459317826606601084857957</v>
      </c>
      <c r="J35" s="113">
        <v>32.018452931943494184408580510</v>
      </c>
      <c r="K35" s="677"/>
      <c r="L35" s="53" t="s">
        <v>19</v>
      </c>
      <c r="M35" s="676">
        <v>0</v>
      </c>
      <c r="N35" s="113">
        <v>0</v>
      </c>
      <c r="O35" s="677"/>
      <c r="P35" s="53" t="s">
        <v>19</v>
      </c>
      <c r="Q35" s="676">
        <v>60.490852257056173577273145169</v>
      </c>
      <c r="R35" s="113">
        <v>3.2037507019233484018107269600</v>
      </c>
      <c r="S35" s="681"/>
      <c r="T35" s="9"/>
    </row>
    <row r="36" ht="15" customHeight="1">
      <c r="A36" s="2"/>
      <c r="B36" s="44"/>
      <c r="C36" s="45"/>
      <c r="D36" s="133" t="s">
        <v>16</v>
      </c>
      <c r="E36" s="678"/>
      <c r="F36" s="92"/>
      <c r="G36" s="679"/>
      <c r="H36" s="143" t="s">
        <v>16</v>
      </c>
      <c r="I36" s="678"/>
      <c r="J36" s="92"/>
      <c r="K36" s="679"/>
      <c r="L36" s="143" t="s">
        <v>16</v>
      </c>
      <c r="M36" s="678"/>
      <c r="N36" s="92"/>
      <c r="O36" s="679"/>
      <c r="P36" s="143" t="s">
        <v>16</v>
      </c>
      <c r="Q36" s="678">
        <v>63.969978652486368803344700692</v>
      </c>
      <c r="R36" s="92">
        <v>0.3620012854221684785680488400</v>
      </c>
      <c r="S36" s="681"/>
      <c r="T36" s="9"/>
    </row>
    <row r="37" ht="15" customHeight="1">
      <c r="A37" s="2"/>
      <c r="B37" s="44"/>
      <c r="C37" s="45"/>
      <c r="D37" s="19" t="s">
        <v>102</v>
      </c>
      <c r="E37" s="673"/>
      <c r="F37" s="113"/>
      <c r="G37" s="682"/>
      <c r="H37" s="19" t="s">
        <v>102</v>
      </c>
      <c r="I37" s="673"/>
      <c r="J37" s="113"/>
      <c r="K37" s="682"/>
      <c r="L37" s="19" t="s">
        <v>102</v>
      </c>
      <c r="M37" s="673"/>
      <c r="N37" s="113"/>
      <c r="O37" s="682"/>
      <c r="P37" s="19" t="s">
        <v>102</v>
      </c>
      <c r="Q37" s="673">
        <v>94.56131380888780485890638052</v>
      </c>
      <c r="R37" s="113">
        <v>2.8314993524485956303594267400</v>
      </c>
      <c r="S37" s="673"/>
      <c r="T37" s="9"/>
    </row>
    <row r="38" ht="9.95" customHeight="1">
      <c r="A38" s="2"/>
      <c r="B38" s="44"/>
      <c r="C38" s="45"/>
      <c r="D38" s="19"/>
      <c r="E38" s="172"/>
      <c r="F38" s="113"/>
      <c r="G38" s="51"/>
      <c r="H38" s="52"/>
      <c r="I38" s="172"/>
      <c r="J38" s="113"/>
      <c r="K38" s="51"/>
      <c r="L38" s="52"/>
      <c r="M38" s="172"/>
      <c r="N38" s="113"/>
      <c r="O38" s="51"/>
      <c r="P38" s="52"/>
      <c r="Q38" s="172"/>
      <c r="R38" s="113"/>
      <c r="S38" s="172"/>
      <c r="T38" s="2"/>
    </row>
    <row r="39" s="686" customFormat="1" ht="9.75" customHeight="1">
      <c r="A39" s="684"/>
      <c r="B39" s="684"/>
      <c r="C39" s="684"/>
      <c r="D39" s="684"/>
      <c r="E39" s="684"/>
      <c r="F39" s="684"/>
      <c r="G39" s="684"/>
      <c r="H39" s="684"/>
      <c r="I39" s="684"/>
      <c r="J39" s="684"/>
      <c r="K39" s="684"/>
      <c r="L39" s="684"/>
      <c r="M39" s="684"/>
      <c r="N39" s="684"/>
      <c r="O39" s="684"/>
      <c r="P39" s="684"/>
      <c r="Q39" s="684"/>
      <c r="R39" s="684"/>
      <c r="S39" s="684"/>
      <c r="T39" s="684"/>
      <c r="U39" s="685"/>
      <c r="V39" s="685"/>
      <c r="W39" s="685"/>
      <c r="X39" s="685"/>
      <c r="Y39" s="685"/>
      <c r="Z39" s="685"/>
      <c r="AA39" s="685"/>
      <c r="AB39" s="685"/>
      <c r="AC39" s="685"/>
      <c r="AD39" s="685"/>
      <c r="AE39" s="685"/>
      <c r="AF39" s="685"/>
      <c r="AG39" s="685"/>
      <c r="AH39" s="685"/>
      <c r="AI39" s="685"/>
      <c r="AJ39" s="685"/>
      <c r="AK39" s="685"/>
      <c r="AL39" s="685"/>
      <c r="AM39" s="685"/>
      <c r="AN39" s="685"/>
      <c r="AO39" s="685"/>
    </row>
    <row r="40" ht="32.1" customHeight="1">
      <c r="A40" s="2"/>
      <c r="B40" s="1053" t="s">
        <v>138</v>
      </c>
      <c r="C40" s="1053"/>
      <c r="D40" s="1053"/>
      <c r="E40" s="1053"/>
      <c r="F40" s="1053"/>
      <c r="G40" s="1053"/>
      <c r="H40" s="1053"/>
      <c r="I40" s="1053"/>
      <c r="J40" s="1053"/>
      <c r="K40" s="1053"/>
      <c r="L40" s="1053"/>
      <c r="M40" s="1053"/>
      <c r="N40" s="1053"/>
      <c r="O40" s="1053"/>
      <c r="P40" s="1053"/>
      <c r="Q40" s="1053"/>
      <c r="R40" s="1053"/>
      <c r="S40" s="1053"/>
      <c r="T40" s="2"/>
    </row>
    <row r="41" s="689" customFormat="1" ht="15" customHeight="1">
      <c r="A41" s="687"/>
      <c r="B41" s="687"/>
      <c r="C41" s="687"/>
      <c r="D41" s="687"/>
      <c r="E41" s="687"/>
      <c r="F41" s="687"/>
      <c r="G41" s="687"/>
      <c r="H41" s="687"/>
      <c r="I41" s="687"/>
      <c r="J41" s="687"/>
      <c r="K41" s="687"/>
      <c r="L41" s="687"/>
      <c r="M41" s="687"/>
      <c r="N41" s="687"/>
      <c r="O41" s="687"/>
      <c r="P41" s="687"/>
      <c r="Q41" s="687"/>
      <c r="R41" s="687"/>
      <c r="S41" s="687"/>
      <c r="T41" s="687"/>
      <c r="U41" s="688"/>
      <c r="V41" s="688"/>
      <c r="W41" s="688"/>
      <c r="X41" s="688"/>
      <c r="Y41" s="688"/>
      <c r="Z41" s="688"/>
      <c r="AA41" s="688"/>
      <c r="AB41" s="688"/>
      <c r="AC41" s="688"/>
      <c r="AD41" s="688"/>
      <c r="AE41" s="688"/>
      <c r="AF41" s="688"/>
      <c r="AG41" s="688"/>
      <c r="AH41" s="688"/>
      <c r="AI41" s="688"/>
      <c r="AJ41" s="688"/>
      <c r="AK41" s="688"/>
      <c r="AL41" s="688"/>
      <c r="AM41" s="688"/>
      <c r="AN41" s="688"/>
      <c r="AO41" s="688"/>
    </row>
    <row r="42" ht="18" customHeight="1">
      <c r="A42" s="237"/>
      <c r="B42" s="237"/>
      <c r="C42" s="237"/>
      <c r="D42" s="237"/>
      <c r="E42" s="237"/>
      <c r="F42" s="237"/>
      <c r="G42" s="237"/>
      <c r="H42" s="237"/>
      <c r="I42" s="237"/>
      <c r="J42" s="237"/>
      <c r="K42" s="237"/>
      <c r="L42" s="237"/>
      <c r="M42" s="237"/>
      <c r="N42" s="237"/>
      <c r="O42" s="237"/>
      <c r="P42" s="237"/>
      <c r="Q42" s="237"/>
      <c r="R42" s="237"/>
      <c r="S42" s="237"/>
      <c r="T42" s="237"/>
    </row>
    <row r="43">
      <c r="A43" s="237"/>
      <c r="B43" s="237"/>
      <c r="C43" s="237"/>
      <c r="D43" s="237"/>
      <c r="E43" s="237"/>
      <c r="F43" s="237"/>
      <c r="G43" s="237"/>
      <c r="H43" s="237"/>
      <c r="I43" s="237"/>
      <c r="J43" s="237"/>
      <c r="K43" s="237"/>
      <c r="L43" s="237"/>
      <c r="M43" s="237"/>
      <c r="N43" s="237"/>
      <c r="O43" s="237"/>
      <c r="P43" s="237"/>
      <c r="Q43" s="237"/>
      <c r="R43" s="237"/>
      <c r="S43" s="237"/>
      <c r="T43" s="237"/>
    </row>
    <row r="44">
      <c r="A44" s="237"/>
      <c r="B44" s="237"/>
      <c r="C44" s="237"/>
      <c r="D44" s="237"/>
      <c r="E44" s="237"/>
      <c r="F44" s="237"/>
      <c r="G44" s="237"/>
      <c r="H44" s="237"/>
      <c r="I44" s="237"/>
      <c r="J44" s="237"/>
      <c r="K44" s="237"/>
      <c r="L44" s="237"/>
      <c r="M44" s="237"/>
      <c r="N44" s="237"/>
      <c r="O44" s="237"/>
      <c r="P44" s="237"/>
      <c r="Q44" s="237"/>
      <c r="R44" s="237"/>
      <c r="S44" s="237"/>
      <c r="T44" s="237"/>
    </row>
    <row r="45">
      <c r="A45" s="237"/>
      <c r="B45" s="237"/>
      <c r="C45" s="237"/>
      <c r="D45" s="237"/>
      <c r="E45" s="237"/>
      <c r="F45" s="237"/>
      <c r="G45" s="237"/>
      <c r="H45" s="237"/>
      <c r="I45" s="237"/>
      <c r="J45" s="237"/>
      <c r="K45" s="237"/>
      <c r="L45" s="237"/>
      <c r="M45" s="237"/>
      <c r="N45" s="237"/>
      <c r="O45" s="237"/>
      <c r="P45" s="237"/>
      <c r="Q45" s="237"/>
      <c r="R45" s="237"/>
      <c r="S45" s="237"/>
      <c r="T45" s="237"/>
    </row>
    <row r="46">
      <c r="A46" s="237"/>
      <c r="B46" s="237"/>
      <c r="C46" s="237"/>
      <c r="D46" s="237"/>
      <c r="E46" s="237"/>
      <c r="F46" s="237"/>
      <c r="G46" s="237"/>
      <c r="H46" s="237"/>
      <c r="I46" s="237"/>
      <c r="J46" s="237"/>
      <c r="K46" s="237"/>
      <c r="L46" s="237"/>
      <c r="M46" s="237"/>
      <c r="N46" s="237"/>
      <c r="O46" s="237"/>
      <c r="P46" s="237"/>
      <c r="Q46" s="237"/>
      <c r="R46" s="237"/>
      <c r="S46" s="237"/>
      <c r="T46" s="237"/>
    </row>
    <row r="47">
      <c r="A47" s="237"/>
      <c r="B47" s="237"/>
      <c r="C47" s="237"/>
      <c r="D47" s="237"/>
      <c r="E47" s="237"/>
      <c r="F47" s="237"/>
      <c r="G47" s="237"/>
      <c r="H47" s="237"/>
      <c r="I47" s="237"/>
      <c r="J47" s="237"/>
      <c r="K47" s="237"/>
      <c r="L47" s="237"/>
      <c r="M47" s="237"/>
      <c r="N47" s="237"/>
      <c r="O47" s="237"/>
      <c r="P47" s="237"/>
      <c r="Q47" s="237"/>
      <c r="R47" s="237"/>
      <c r="S47" s="237"/>
      <c r="T47" s="237"/>
    </row>
    <row r="48">
      <c r="A48" s="237"/>
      <c r="B48" s="237"/>
      <c r="C48" s="237"/>
      <c r="D48" s="237"/>
      <c r="E48" s="237"/>
      <c r="F48" s="237"/>
      <c r="G48" s="237"/>
      <c r="H48" s="237"/>
      <c r="I48" s="237"/>
      <c r="J48" s="237"/>
      <c r="K48" s="237"/>
      <c r="L48" s="237"/>
      <c r="M48" s="237"/>
      <c r="N48" s="237"/>
      <c r="O48" s="237"/>
      <c r="P48" s="237"/>
      <c r="Q48" s="237"/>
      <c r="R48" s="237"/>
      <c r="S48" s="237"/>
      <c r="T48" s="237"/>
    </row>
    <row r="49" s="237" customFormat="1"/>
    <row r="50" s="237" customFormat="1"/>
    <row r="51" s="237" customFormat="1"/>
    <row r="52" s="237" customFormat="1"/>
    <row r="53" s="237" customFormat="1"/>
    <row r="54" s="237" customFormat="1"/>
    <row r="55" s="237" customFormat="1"/>
    <row r="56" s="237" customFormat="1"/>
    <row r="57" s="237" customFormat="1"/>
    <row r="58" s="237" customFormat="1"/>
    <row r="59" s="237" customFormat="1"/>
    <row r="60" s="237" customFormat="1"/>
    <row r="61" s="237" customFormat="1"/>
    <row r="62" s="237" customFormat="1"/>
    <row r="63" s="237" customFormat="1"/>
    <row r="64" s="237" customFormat="1"/>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sheetData>
  <mergeCells count="14">
    <mergeCell ref="B2:S2"/>
    <mergeCell ref="B6:S6"/>
    <mergeCell ref="B23:S23"/>
    <mergeCell ref="D8:F8"/>
    <mergeCell ref="H8:J8"/>
    <mergeCell ref="L8:N8"/>
    <mergeCell ref="P8:R8"/>
    <mergeCell ref="B4:S4"/>
    <mergeCell ref="B3:S3"/>
    <mergeCell ref="B40:S40"/>
    <mergeCell ref="D25:F25"/>
    <mergeCell ref="H25:J25"/>
    <mergeCell ref="L25:N25"/>
    <mergeCell ref="P25:R25"/>
  </mergeCells>
  <phoneticPr fontId="0" type="noConversion"/>
  <printOptions horizontalCentered="1" verticalCentered="1"/>
  <pageMargins left="0.25" right="0.25" top="0.25" bottom="0.25" header="0" footer="0"/>
  <pageSetup scale="88" fitToWidth="1" fitToHeight="1" orientation="landscape" r:id="rId1"/>
  <headerFooter alignWithMargins="0">
    <oddHeader/>
    <oddFooter/>
  </headerFooter>
  <rowBreaks count="1" manualBreakCount="1">
    <brk id="42" max="16383" man="1"/>
  </rowBreaks>
  <colBreaks count="1" manualBreakCount="1">
    <brk id="21" max="1048575" man="1"/>
  </colBreaks>
  <drawing r:id="rId35"/>
</worksheet>
</file>

<file path=xl/worksheets/sheet36.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6">
    <pageSetUpPr fitToPage="1"/>
  </sheetPr>
  <dimension ref="A1:AD86"/>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7" customWidth="1"/>
  </cols>
  <sheetData>
    <row r="1" ht="30">
      <c r="A1" s="89"/>
      <c r="B1" s="662" t="s">
        <v>153</v>
      </c>
      <c r="Z1" s="5"/>
      <c r="AB1" s="691"/>
      <c r="AD1" s="237"/>
    </row>
    <row r="2" ht="15" customHeight="1">
      <c r="A2" s="11"/>
      <c r="B2" s="1020" t="s">
        <v>182</v>
      </c>
      <c r="C2" s="1020"/>
      <c r="D2" s="1020"/>
      <c r="E2" s="1020"/>
      <c r="F2" s="1020"/>
      <c r="G2" s="1020"/>
      <c r="H2" s="1020"/>
      <c r="I2" s="1020"/>
      <c r="J2" s="1020"/>
      <c r="K2" s="1020"/>
      <c r="L2" s="1020"/>
      <c r="M2" s="1020"/>
      <c r="N2" s="1020"/>
      <c r="O2" s="1020"/>
      <c r="P2" s="1020"/>
      <c r="Q2" s="1020"/>
      <c r="R2" s="1020"/>
      <c r="S2" s="1020"/>
      <c r="T2" s="1020"/>
      <c r="U2" s="1020"/>
      <c r="V2" s="1020"/>
      <c r="W2" s="1020"/>
      <c r="X2" s="1020"/>
      <c r="Y2" s="1020"/>
      <c r="Z2" s="1020"/>
      <c r="AA2" s="1020"/>
      <c r="AB2" s="1020"/>
    </row>
    <row r="3" ht="17.1" customHeight="1">
      <c r="A3" s="11"/>
      <c r="B3" s="1020" t="s">
        <v>183</v>
      </c>
      <c r="C3" s="1020"/>
      <c r="D3" s="1020"/>
      <c r="E3" s="1020"/>
      <c r="F3" s="1020"/>
      <c r="G3" s="1020"/>
      <c r="H3" s="1020"/>
      <c r="I3" s="1020"/>
      <c r="J3" s="1020"/>
      <c r="K3" s="1020"/>
      <c r="L3" s="1020"/>
      <c r="M3" s="1020"/>
      <c r="N3" s="1020"/>
      <c r="O3" s="1020"/>
      <c r="P3" s="1020"/>
      <c r="Q3" s="1020"/>
      <c r="R3" s="1054" t="s">
        <v>276</v>
      </c>
      <c r="S3" s="1054"/>
      <c r="T3" s="1054"/>
      <c r="U3" s="1054"/>
      <c r="V3" s="1054"/>
      <c r="W3" s="1054"/>
      <c r="X3" s="1054"/>
      <c r="Y3" s="1054"/>
      <c r="Z3" s="1054"/>
      <c r="AA3" s="1054"/>
      <c r="AB3" s="1054"/>
    </row>
    <row r="4" ht="19.5" customHeight="1">
      <c r="A4" s="4"/>
      <c r="B4" s="1020" t="s">
        <v>184</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c r="AB4" s="1020"/>
    </row>
    <row r="5" ht="12.75" customHeight="1"/>
    <row r="6" ht="15.75">
      <c r="D6" s="979" t="s">
        <v>22</v>
      </c>
      <c r="E6" s="979"/>
      <c r="F6" s="979"/>
      <c r="G6" s="979"/>
      <c r="H6" s="979"/>
      <c r="I6" s="979"/>
      <c r="J6" s="979"/>
      <c r="K6" s="979"/>
      <c r="L6" s="979"/>
      <c r="M6" s="979"/>
      <c r="N6" s="979"/>
      <c r="O6" s="979"/>
      <c r="Q6" s="979" t="s">
        <v>72</v>
      </c>
      <c r="R6" s="979"/>
      <c r="S6" s="979"/>
      <c r="T6" s="979"/>
      <c r="U6" s="979"/>
      <c r="V6" s="979"/>
      <c r="W6" s="979"/>
      <c r="X6" s="979"/>
      <c r="Y6" s="979"/>
      <c r="Z6" s="979"/>
      <c r="AA6" s="979"/>
      <c r="AB6" s="979"/>
    </row>
    <row r="7" ht="15.75">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957" t="s">
        <v>42</v>
      </c>
      <c r="C8" s="957"/>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row>
    <row r="9" ht="18" customHeight="1">
      <c r="A9" s="57"/>
      <c r="B9" s="286">
        <v>2018</v>
      </c>
      <c r="C9" s="287" t="s">
        <v>192</v>
      </c>
      <c r="D9" s="417">
        <v>64.646027278631738471530634340</v>
      </c>
      <c r="E9" s="418"/>
      <c r="F9" s="419">
        <v>63.938515694301375638270636650</v>
      </c>
      <c r="G9" s="417">
        <v>2.5330158042866421303312405300</v>
      </c>
      <c r="H9" s="418"/>
      <c r="I9" s="419">
        <v>14.321922134674485904733379050</v>
      </c>
      <c r="J9" s="417">
        <v>0</v>
      </c>
      <c r="K9" s="418"/>
      <c r="L9" s="419">
        <v>3.1985046516700921340666889700</v>
      </c>
      <c r="M9" s="417">
        <v>67.179043082918380601861874860</v>
      </c>
      <c r="N9" s="418">
        <v>72.905040606143096955673517540</v>
      </c>
      <c r="O9" s="419">
        <v>81.45894248064595367707070467</v>
      </c>
      <c r="P9" s="5"/>
      <c r="Q9" s="417">
        <v>-4.7527910685805422647527910600</v>
      </c>
      <c r="R9" s="418"/>
      <c r="S9" s="419">
        <v>1.1362332578817922178600651800</v>
      </c>
      <c r="T9" s="417">
        <v>-69.922879177377892030848329040</v>
      </c>
      <c r="U9" s="418"/>
      <c r="V9" s="419">
        <v>1.5094498776302870514449966800</v>
      </c>
      <c r="W9" s="417">
        <v>0</v>
      </c>
      <c r="X9" s="418"/>
      <c r="Y9" s="419">
        <v>21.257750820506286799022150720</v>
      </c>
      <c r="Z9" s="417">
        <v>-11.946651532349602724177071520</v>
      </c>
      <c r="AA9" s="418">
        <v>-6.089649932791771375138799600</v>
      </c>
      <c r="AB9" s="419">
        <v>1.8658062257974327633207301900</v>
      </c>
    </row>
    <row r="10" ht="18" customHeight="1">
      <c r="A10" s="58"/>
      <c r="B10" s="288"/>
      <c r="C10" s="289" t="s">
        <v>194</v>
      </c>
      <c r="D10" s="273">
        <v>72.959515046546871617233167350</v>
      </c>
      <c r="E10" s="92"/>
      <c r="F10" s="274">
        <v>65.914087232199696063019393430</v>
      </c>
      <c r="G10" s="273">
        <v>2.381467850184022515696038100</v>
      </c>
      <c r="H10" s="92"/>
      <c r="I10" s="274">
        <v>12.260598557168062308891520350</v>
      </c>
      <c r="J10" s="273">
        <v>0</v>
      </c>
      <c r="K10" s="92"/>
      <c r="L10" s="274">
        <v>3.1166105485197224081628718900</v>
      </c>
      <c r="M10" s="273">
        <v>75.340982896730894132929205460</v>
      </c>
      <c r="N10" s="92">
        <v>71.167369901547116736990154710</v>
      </c>
      <c r="O10" s="274">
        <v>81.29129633788748078007378567</v>
      </c>
      <c r="P10" s="5"/>
      <c r="Q10" s="273">
        <v>-0.7656065959952885747938751500</v>
      </c>
      <c r="R10" s="92"/>
      <c r="S10" s="274">
        <v>0.3762750734954715930334677400</v>
      </c>
      <c r="T10" s="273">
        <v>-1.7857142857142857142857145800</v>
      </c>
      <c r="U10" s="92"/>
      <c r="V10" s="274">
        <v>16.698924422140648031115669820</v>
      </c>
      <c r="W10" s="273">
        <v>0</v>
      </c>
      <c r="X10" s="92"/>
      <c r="Y10" s="274">
        <v>11.396044039750833323511580920</v>
      </c>
      <c r="Z10" s="273">
        <v>-0.7981755986316989737742303200</v>
      </c>
      <c r="AA10" s="92">
        <v>3.0617608409986859395532194500</v>
      </c>
      <c r="AB10" s="274">
        <v>2.9382236125292739449356792800</v>
      </c>
    </row>
    <row r="11" ht="18" customHeight="1">
      <c r="A11" s="58"/>
      <c r="B11" s="290"/>
      <c r="C11" s="291" t="s">
        <v>197</v>
      </c>
      <c r="D11" s="422">
        <v>56.868008948545861297539149890</v>
      </c>
      <c r="E11" s="91"/>
      <c r="F11" s="423">
        <v>60.152905266123028416112594140</v>
      </c>
      <c r="G11" s="422">
        <v>3.1543624161073825503355704700</v>
      </c>
      <c r="H11" s="91"/>
      <c r="I11" s="423">
        <v>15.113984327019481690766295410</v>
      </c>
      <c r="J11" s="422">
        <v>0</v>
      </c>
      <c r="K11" s="91"/>
      <c r="L11" s="423">
        <v>2.7855959222185103907110612800</v>
      </c>
      <c r="M11" s="422">
        <v>60.022371364653243847874720360</v>
      </c>
      <c r="N11" s="91">
        <v>72.400375058602906704172526960</v>
      </c>
      <c r="O11" s="423">
        <v>78.052485515361020497589950830</v>
      </c>
      <c r="P11" s="5"/>
      <c r="Q11" s="422">
        <v>2.047370533922119630670413500</v>
      </c>
      <c r="R11" s="91"/>
      <c r="S11" s="423">
        <v>-0.4514210333012830042876044900</v>
      </c>
      <c r="T11" s="422">
        <v>-61.580381471389645776566757470</v>
      </c>
      <c r="U11" s="91"/>
      <c r="V11" s="423">
        <v>3.4361632663991841284549619100</v>
      </c>
      <c r="W11" s="422">
        <v>0</v>
      </c>
      <c r="X11" s="91"/>
      <c r="Y11" s="423">
        <v>17.627199079264589399567443520</v>
      </c>
      <c r="Z11" s="422">
        <v>-6.1231630510846745976207137900</v>
      </c>
      <c r="AA11" s="91">
        <v>7.1017407587211318399334211900</v>
      </c>
      <c r="AB11" s="423">
        <v>0.835537600709969972529496100</v>
      </c>
    </row>
    <row r="12" ht="18" customHeight="1">
      <c r="A12" s="58"/>
      <c r="B12" s="288"/>
      <c r="C12" s="289" t="s">
        <v>199</v>
      </c>
      <c r="D12" s="273">
        <v>64.949123186836977700801039190</v>
      </c>
      <c r="E12" s="92"/>
      <c r="F12" s="274">
        <v>59.935241114765545888450127710</v>
      </c>
      <c r="G12" s="273">
        <v>2.3165187269971855379952370600</v>
      </c>
      <c r="H12" s="92"/>
      <c r="I12" s="274">
        <v>16.894519910781242297130140070</v>
      </c>
      <c r="J12" s="273">
        <v>0</v>
      </c>
      <c r="K12" s="92"/>
      <c r="L12" s="274">
        <v>2.412183729659066353356248300</v>
      </c>
      <c r="M12" s="273">
        <v>67.265641913834163238796276250</v>
      </c>
      <c r="N12" s="92">
        <v>71.616532825189419717798647970</v>
      </c>
      <c r="O12" s="274">
        <v>79.24194475520585453893651608</v>
      </c>
      <c r="P12" s="5"/>
      <c r="Q12" s="273">
        <v>7.3345259391771019677996422300</v>
      </c>
      <c r="R12" s="92"/>
      <c r="S12" s="274">
        <v>1.2695959364275885448272068100</v>
      </c>
      <c r="T12" s="273">
        <v>-63.356164383561643835616438440</v>
      </c>
      <c r="U12" s="92"/>
      <c r="V12" s="274">
        <v>10.926467940168694477449235770</v>
      </c>
      <c r="W12" s="273">
        <v>0</v>
      </c>
      <c r="X12" s="92"/>
      <c r="Y12" s="274">
        <v>-16.743178408770210238959334090</v>
      </c>
      <c r="Z12" s="273">
        <v>0.64787819889860706187236800</v>
      </c>
      <c r="AA12" s="92">
        <v>6.0463553913335572724219012400</v>
      </c>
      <c r="AB12" s="274">
        <v>2.4969649704997490012751685100</v>
      </c>
    </row>
    <row r="13" ht="18" customHeight="1">
      <c r="A13" s="58"/>
      <c r="B13" s="290"/>
      <c r="C13" s="291" t="s">
        <v>200</v>
      </c>
      <c r="D13" s="422">
        <v>48.389261744966442953020134230</v>
      </c>
      <c r="E13" s="91"/>
      <c r="F13" s="423">
        <v>53.317226715169727679950413160</v>
      </c>
      <c r="G13" s="422">
        <v>4.5413870246085011185682326600</v>
      </c>
      <c r="H13" s="91"/>
      <c r="I13" s="423">
        <v>11.621098102226099751187927440</v>
      </c>
      <c r="J13" s="422">
        <v>0</v>
      </c>
      <c r="K13" s="91"/>
      <c r="L13" s="423">
        <v>2.5494371711028180705013153100</v>
      </c>
      <c r="M13" s="422">
        <v>52.930648769574944071588366890</v>
      </c>
      <c r="N13" s="91">
        <v>57.238631036099390529770276610</v>
      </c>
      <c r="O13" s="423">
        <v>67.487761988498645501639655910</v>
      </c>
      <c r="P13" s="5"/>
      <c r="Q13" s="422">
        <v>-2.4357239512855209742895805200</v>
      </c>
      <c r="R13" s="91"/>
      <c r="S13" s="423">
        <v>-3.5859421992349158631499757200</v>
      </c>
      <c r="T13" s="422">
        <v>-48.214285714285714285714285720</v>
      </c>
      <c r="U13" s="91"/>
      <c r="V13" s="423">
        <v>-8.119471104623691317127998790</v>
      </c>
      <c r="W13" s="422">
        <v>0</v>
      </c>
      <c r="X13" s="91"/>
      <c r="Y13" s="423">
        <v>-15.703468467904882734194981960</v>
      </c>
      <c r="Z13" s="422">
        <v>-9.313913376772709850517439630</v>
      </c>
      <c r="AA13" s="91">
        <v>-1.0696053804391864516651810900</v>
      </c>
      <c r="AB13" s="423">
        <v>-4.9102287670258804827733505500</v>
      </c>
    </row>
    <row r="14" ht="18" customHeight="1">
      <c r="A14" s="58"/>
      <c r="B14" s="288"/>
      <c r="C14" s="289" t="s">
        <v>201</v>
      </c>
      <c r="D14" s="273">
        <v>37.865338817925957999567005850</v>
      </c>
      <c r="E14" s="92"/>
      <c r="F14" s="274">
        <v>47.700157677994181029636503590</v>
      </c>
      <c r="G14" s="273">
        <v>3.8103485602944360251136609700</v>
      </c>
      <c r="H14" s="92"/>
      <c r="I14" s="274">
        <v>5.5129157178586680109693660600</v>
      </c>
      <c r="J14" s="273">
        <v>0</v>
      </c>
      <c r="K14" s="92"/>
      <c r="L14" s="274">
        <v>2.4168718263017462119808619400</v>
      </c>
      <c r="M14" s="273">
        <v>41.675687378220394024680666810</v>
      </c>
      <c r="N14" s="92">
        <v>45.279252302527108570391543030</v>
      </c>
      <c r="O14" s="274">
        <v>55.629945222154595252586731590</v>
      </c>
      <c r="P14" s="5"/>
      <c r="Q14" s="273">
        <v>6.1286407766990291262135922400</v>
      </c>
      <c r="R14" s="92"/>
      <c r="S14" s="274">
        <v>2.4001000396366144160738744900</v>
      </c>
      <c r="T14" s="273">
        <v>60.000000000000000000000000420</v>
      </c>
      <c r="U14" s="92"/>
      <c r="V14" s="274">
        <v>-5.762335013388840457506825800</v>
      </c>
      <c r="W14" s="273">
        <v>0</v>
      </c>
      <c r="X14" s="92"/>
      <c r="Y14" s="274">
        <v>-29.432332787614799179574871590</v>
      </c>
      <c r="Z14" s="273">
        <v>9.499431171786120591581342440</v>
      </c>
      <c r="AA14" s="92">
        <v>0.2914279971862124409607074600</v>
      </c>
      <c r="AB14" s="274">
        <v>-0.4065865743104800199981625500</v>
      </c>
    </row>
    <row r="15" ht="18" customHeight="1">
      <c r="A15" s="58"/>
      <c r="B15" s="290">
        <v>2019</v>
      </c>
      <c r="C15" s="291" t="s">
        <v>203</v>
      </c>
      <c r="D15" s="422">
        <v>33.686945226239445767482138990</v>
      </c>
      <c r="E15" s="91"/>
      <c r="F15" s="423">
        <v>41.027537993900551094397870580</v>
      </c>
      <c r="G15" s="422">
        <v>2.0350725265208919679584325600</v>
      </c>
      <c r="H15" s="91"/>
      <c r="I15" s="423">
        <v>5.3459919412635559729597414500</v>
      </c>
      <c r="J15" s="422">
        <v>0</v>
      </c>
      <c r="K15" s="91"/>
      <c r="L15" s="423">
        <v>3.3010685062812431015139152900</v>
      </c>
      <c r="M15" s="422">
        <v>35.722017752760337735440571550</v>
      </c>
      <c r="N15" s="91">
        <v>42.484460777641667800916473840</v>
      </c>
      <c r="O15" s="423">
        <v>49.674598441445350168871527330</v>
      </c>
      <c r="P15" s="5"/>
      <c r="Q15" s="422">
        <v>-13.218070273284997211377579490</v>
      </c>
      <c r="R15" s="91"/>
      <c r="S15" s="423">
        <v>-6.5973552175400907457749651400</v>
      </c>
      <c r="T15" s="422">
        <v>-44.378698224852071005917159780</v>
      </c>
      <c r="U15" s="91"/>
      <c r="V15" s="423">
        <v>-28.680634563013253688477142270</v>
      </c>
      <c r="W15" s="422">
        <v>0</v>
      </c>
      <c r="X15" s="91"/>
      <c r="Y15" s="423">
        <v>-19.289194628566550545015889460</v>
      </c>
      <c r="Z15" s="422">
        <v>-15.902140672782874617737003070</v>
      </c>
      <c r="AA15" s="91">
        <v>-6.3412682536507301460292058500</v>
      </c>
      <c r="AB15" s="423">
        <v>-10.514440426997532150283281440</v>
      </c>
    </row>
    <row r="16" ht="18" customHeight="1">
      <c r="A16" s="58"/>
      <c r="B16" s="288"/>
      <c r="C16" s="289" t="s">
        <v>204</v>
      </c>
      <c r="D16" s="273">
        <v>30.560882070949185043144774690</v>
      </c>
      <c r="E16" s="92"/>
      <c r="F16" s="274">
        <v>49.718035634859451286025197510</v>
      </c>
      <c r="G16" s="273">
        <v>1.8456375838926174496644295300</v>
      </c>
      <c r="H16" s="92"/>
      <c r="I16" s="274">
        <v>7.8008901316547257452404097900</v>
      </c>
      <c r="J16" s="273">
        <v>0</v>
      </c>
      <c r="K16" s="92"/>
      <c r="L16" s="274">
        <v>3.3162917093833345587270797700</v>
      </c>
      <c r="M16" s="273">
        <v>32.406519654841802492809204220</v>
      </c>
      <c r="N16" s="92">
        <v>51.959011452682338758288125380</v>
      </c>
      <c r="O16" s="274">
        <v>60.835217475897511589992687070</v>
      </c>
      <c r="P16" s="5"/>
      <c r="Q16" s="273">
        <v>-31.781701444622792937399678970</v>
      </c>
      <c r="R16" s="92"/>
      <c r="S16" s="274">
        <v>0.0686566527432861903476199600</v>
      </c>
      <c r="T16" s="273">
        <v>26.229508196721311475409835660</v>
      </c>
      <c r="U16" s="92"/>
      <c r="V16" s="274">
        <v>-1.1327318467506578372459570200</v>
      </c>
      <c r="W16" s="273">
        <v>0</v>
      </c>
      <c r="X16" s="92"/>
      <c r="Y16" s="274">
        <v>-10.894302699655299491995760080</v>
      </c>
      <c r="Z16" s="273">
        <v>-29.948186528497409326424870460</v>
      </c>
      <c r="AA16" s="92">
        <v>4.6328140805179041068177220400</v>
      </c>
      <c r="AB16" s="274">
        <v>-0.7516370437535601055401958600</v>
      </c>
    </row>
    <row r="17" ht="18" customHeight="1">
      <c r="A17" s="58"/>
      <c r="B17" s="290"/>
      <c r="C17" s="291" t="s">
        <v>205</v>
      </c>
      <c r="D17" s="422">
        <v>40.355055206754708811431045680</v>
      </c>
      <c r="E17" s="91"/>
      <c r="F17" s="423">
        <v>56.424731550520909535402683910</v>
      </c>
      <c r="G17" s="422">
        <v>2.706213466118207404200043300</v>
      </c>
      <c r="H17" s="91"/>
      <c r="I17" s="423">
        <v>9.708324277668150797187720350</v>
      </c>
      <c r="J17" s="422">
        <v>0</v>
      </c>
      <c r="K17" s="91"/>
      <c r="L17" s="423">
        <v>3.2485219430912180566424649300</v>
      </c>
      <c r="M17" s="422">
        <v>43.061268672872916215631088980</v>
      </c>
      <c r="N17" s="91">
        <v>58.522753051131981307563177710</v>
      </c>
      <c r="O17" s="423">
        <v>69.381577771280278389232869200</v>
      </c>
      <c r="P17" s="5"/>
      <c r="Q17" s="422">
        <v>-21.283783783783783783783783780</v>
      </c>
      <c r="R17" s="91"/>
      <c r="S17" s="423">
        <v>-0.6139591306788330682959717200</v>
      </c>
      <c r="T17" s="422">
        <v>362.96296296296296296296296518</v>
      </c>
      <c r="U17" s="91"/>
      <c r="V17" s="423">
        <v>-14.411512126937784718816813510</v>
      </c>
      <c r="W17" s="422">
        <v>0</v>
      </c>
      <c r="X17" s="91"/>
      <c r="Y17" s="423">
        <v>-0.6718988090586811803374579200</v>
      </c>
      <c r="Z17" s="422">
        <v>-16.951983298538622129436325680</v>
      </c>
      <c r="AA17" s="91">
        <v>3.4236690186016677357280307900</v>
      </c>
      <c r="AB17" s="423">
        <v>-2.8089790869046965439910126700</v>
      </c>
    </row>
    <row r="18" ht="18" customHeight="1">
      <c r="A18" s="58"/>
      <c r="B18" s="288"/>
      <c r="C18" s="289" t="s">
        <v>206</v>
      </c>
      <c r="D18" s="273">
        <v>59.418344519015659955257270690</v>
      </c>
      <c r="E18" s="92"/>
      <c r="F18" s="274">
        <v>59.138379147055491127388688600</v>
      </c>
      <c r="G18" s="273">
        <v>6.5771812080536912751677852300</v>
      </c>
      <c r="H18" s="92"/>
      <c r="I18" s="274">
        <v>12.731523986790582096358166380</v>
      </c>
      <c r="J18" s="273">
        <v>0</v>
      </c>
      <c r="K18" s="92"/>
      <c r="L18" s="274">
        <v>3.0968308475875747669856236100</v>
      </c>
      <c r="M18" s="273">
        <v>65.995525727069351230425055930</v>
      </c>
      <c r="N18" s="92">
        <v>67.060478199718706047819971870</v>
      </c>
      <c r="O18" s="274">
        <v>74.966733981433647990732478590</v>
      </c>
      <c r="P18" s="5"/>
      <c r="Q18" s="273">
        <v>3.2258064516129032258064516100</v>
      </c>
      <c r="R18" s="92"/>
      <c r="S18" s="274">
        <v>1.7694940806904888906689006700</v>
      </c>
      <c r="T18" s="273">
        <v>23.012552301255230125523012420</v>
      </c>
      <c r="U18" s="92"/>
      <c r="V18" s="274">
        <v>-10.612982046641634969580145830</v>
      </c>
      <c r="W18" s="273">
        <v>0</v>
      </c>
      <c r="X18" s="92"/>
      <c r="Y18" s="274">
        <v>-0.8240337629837192540463814500</v>
      </c>
      <c r="Z18" s="273">
        <v>4.9075391180654338549075391200</v>
      </c>
      <c r="AA18" s="92">
        <v>1.1026293469041560644614079800</v>
      </c>
      <c r="AB18" s="274">
        <v>-0.6745183635237943833302185600</v>
      </c>
    </row>
    <row r="19" ht="18" customHeight="1">
      <c r="A19" s="58"/>
      <c r="B19" s="290"/>
      <c r="C19" s="291" t="s">
        <v>207</v>
      </c>
      <c r="D19" s="422">
        <v>66.940896297899978350292271050</v>
      </c>
      <c r="E19" s="91"/>
      <c r="F19" s="423">
        <v>61.465053115930032360784242420</v>
      </c>
      <c r="G19" s="422">
        <v>3.9618965143970556397488633900</v>
      </c>
      <c r="H19" s="91"/>
      <c r="I19" s="423">
        <v>14.839166317476686898648429230</v>
      </c>
      <c r="J19" s="422">
        <v>0</v>
      </c>
      <c r="K19" s="91"/>
      <c r="L19" s="423">
        <v>3.0775465151510347962612435800</v>
      </c>
      <c r="M19" s="422">
        <v>70.902792812297033990041134440</v>
      </c>
      <c r="N19" s="91">
        <v>71.040333923143233065650378840</v>
      </c>
      <c r="O19" s="423">
        <v>79.38176594855775405569391524</v>
      </c>
      <c r="P19" s="5"/>
      <c r="Q19" s="422">
        <v>12.641165755919854280510018200</v>
      </c>
      <c r="R19" s="91"/>
      <c r="S19" s="423">
        <v>1.0469742963386706534156896700</v>
      </c>
      <c r="T19" s="422">
        <v>-8.955223880597014925373134430</v>
      </c>
      <c r="U19" s="91"/>
      <c r="V19" s="423">
        <v>5.078371004470706017089108600</v>
      </c>
      <c r="W19" s="422">
        <v>0</v>
      </c>
      <c r="X19" s="91"/>
      <c r="Y19" s="423">
        <v>3.3370274425134669983308751700</v>
      </c>
      <c r="Z19" s="422">
        <v>11.167684996605566870332654440</v>
      </c>
      <c r="AA19" s="91">
        <v>1.9268324436922275745345658100</v>
      </c>
      <c r="AB19" s="423">
        <v>1.8650530246161008824966694100</v>
      </c>
    </row>
    <row r="20" ht="18" customHeight="1">
      <c r="A20" s="58"/>
      <c r="B20" s="288"/>
      <c r="C20" s="289" t="s">
        <v>208</v>
      </c>
      <c r="D20" s="273">
        <v>71.029082774049217002237136470</v>
      </c>
      <c r="E20" s="92"/>
      <c r="F20" s="274">
        <v>66.165263226672213772519105950</v>
      </c>
      <c r="G20" s="273">
        <v>7.6286353467561521252796420600</v>
      </c>
      <c r="H20" s="92"/>
      <c r="I20" s="274">
        <v>16.436223386142463408675897310</v>
      </c>
      <c r="J20" s="273">
        <v>0</v>
      </c>
      <c r="K20" s="92"/>
      <c r="L20" s="274">
        <v>3.1670289661231431281160766100</v>
      </c>
      <c r="M20" s="273">
        <v>78.657718120805369127516778520</v>
      </c>
      <c r="N20" s="92">
        <v>78.954524144397562119081106420</v>
      </c>
      <c r="O20" s="274">
        <v>85.76851557893782030931107987</v>
      </c>
      <c r="P20" s="5"/>
      <c r="Q20" s="273">
        <v>8.472839084386744106593782030</v>
      </c>
      <c r="R20" s="92"/>
      <c r="S20" s="274">
        <v>2.4548515448543384948033364500</v>
      </c>
      <c r="T20" s="273">
        <v>77.604166666666666666666666910</v>
      </c>
      <c r="U20" s="92"/>
      <c r="V20" s="274">
        <v>-10.355038497477365556325545040</v>
      </c>
      <c r="W20" s="273">
        <v>0</v>
      </c>
      <c r="X20" s="92"/>
      <c r="Y20" s="274">
        <v>13.334082489253972884378513550</v>
      </c>
      <c r="Z20" s="273">
        <v>12.728438602116062840654055780</v>
      </c>
      <c r="AA20" s="92">
        <v>-3.0733812949640287769784172700</v>
      </c>
      <c r="AB20" s="274">
        <v>0.0692759803623665145544051500</v>
      </c>
    </row>
    <row r="21" ht="18" customHeight="1">
      <c r="A21" s="58"/>
      <c r="B21" s="290"/>
      <c r="C21" s="291" t="s">
        <v>192</v>
      </c>
      <c r="D21" s="422">
        <v>66.767698636068413076423468280</v>
      </c>
      <c r="E21" s="91"/>
      <c r="F21" s="423">
        <v>64.577178021917437036073316080</v>
      </c>
      <c r="G21" s="422">
        <v>9.179476077072959515046546870</v>
      </c>
      <c r="H21" s="91"/>
      <c r="I21" s="423">
        <v>13.420961925882066235809403200</v>
      </c>
      <c r="J21" s="422">
        <v>0</v>
      </c>
      <c r="K21" s="91"/>
      <c r="L21" s="423">
        <v>2.8774257058147925556905049700</v>
      </c>
      <c r="M21" s="422">
        <v>75.947174713141372591470015150</v>
      </c>
      <c r="N21" s="91">
        <v>75.903997096320493625516083660</v>
      </c>
      <c r="O21" s="423">
        <v>80.87556565361429582757322425</v>
      </c>
      <c r="P21" s="5"/>
      <c r="Q21" s="422">
        <v>3.2819825853985264567983924900</v>
      </c>
      <c r="R21" s="91"/>
      <c r="S21" s="423">
        <v>0.9988694931073966392979312400</v>
      </c>
      <c r="T21" s="422">
        <v>262.39316239316239316239316208</v>
      </c>
      <c r="U21" s="91"/>
      <c r="V21" s="423">
        <v>-6.2907771758591329286905999200</v>
      </c>
      <c r="W21" s="422">
        <v>0</v>
      </c>
      <c r="X21" s="91"/>
      <c r="Y21" s="423">
        <v>-10.038407969413110482534143100</v>
      </c>
      <c r="Z21" s="422">
        <v>13.051885272317112471801482440</v>
      </c>
      <c r="AA21" s="91">
        <v>4.1135104860289999377683738800</v>
      </c>
      <c r="AB21" s="423">
        <v>-0.7161605703023506572287652600</v>
      </c>
    </row>
    <row r="22" ht="18" customHeight="1">
      <c r="A22" s="58"/>
      <c r="B22" s="288"/>
      <c r="C22" s="289" t="s">
        <v>194</v>
      </c>
      <c r="D22" s="273">
        <v>68.196579346178826585841091150</v>
      </c>
      <c r="E22" s="92"/>
      <c r="F22" s="274">
        <v>66.105124195062126003486766970</v>
      </c>
      <c r="G22" s="273">
        <v>2.4680666810998051526304394900</v>
      </c>
      <c r="H22" s="92"/>
      <c r="I22" s="274">
        <v>12.219834250622917963472849560</v>
      </c>
      <c r="J22" s="273">
        <v>0</v>
      </c>
      <c r="K22" s="92"/>
      <c r="L22" s="274">
        <v>2.8539850667240844067926021200</v>
      </c>
      <c r="M22" s="273">
        <v>70.664646027278631738471530630</v>
      </c>
      <c r="N22" s="92">
        <v>72.746245633138242366498797700</v>
      </c>
      <c r="O22" s="274">
        <v>81.17894351240912837375221864</v>
      </c>
      <c r="P22" s="5"/>
      <c r="Q22" s="273">
        <v>-6.5281899109792284866468842600</v>
      </c>
      <c r="R22" s="92"/>
      <c r="S22" s="274">
        <v>0.2898272143092144016702557800</v>
      </c>
      <c r="T22" s="273">
        <v>3.6363636363636363636363638300</v>
      </c>
      <c r="U22" s="92"/>
      <c r="V22" s="274">
        <v>-0.3324821896343047207896466400</v>
      </c>
      <c r="W22" s="273">
        <v>0</v>
      </c>
      <c r="X22" s="92"/>
      <c r="Y22" s="274">
        <v>-8.426637775463335709549471250</v>
      </c>
      <c r="Z22" s="273">
        <v>-6.2068965517241379310344827700</v>
      </c>
      <c r="AA22" s="92">
        <v>2.2185388244294275149815121900</v>
      </c>
      <c r="AB22" s="274">
        <v>-0.1382101535339744126644859600</v>
      </c>
    </row>
    <row r="23" ht="18" customHeight="1">
      <c r="A23" s="58"/>
      <c r="B23" s="290"/>
      <c r="C23" s="291" t="s">
        <v>197</v>
      </c>
      <c r="D23" s="422">
        <v>67.583892617449664429530201340</v>
      </c>
      <c r="E23" s="91">
        <v>60.047932904495084396755192780</v>
      </c>
      <c r="F23" s="423">
        <v>60.226489920825262277742641230</v>
      </c>
      <c r="G23" s="422">
        <v>5.7494407158836689038031319900</v>
      </c>
      <c r="H23" s="91">
        <v>6.7492112434386863165727514700</v>
      </c>
      <c r="I23" s="423">
        <v>14.729810863897820514594603320</v>
      </c>
      <c r="J23" s="422">
        <v>0</v>
      </c>
      <c r="K23" s="91">
        <v>0.8352984212176591975956375600</v>
      </c>
      <c r="L23" s="423">
        <v>2.7376592290963334875359773300</v>
      </c>
      <c r="M23" s="422">
        <v>73.333333333333333333333333330</v>
      </c>
      <c r="N23" s="91">
        <v>67.632442569151429910923581810</v>
      </c>
      <c r="O23" s="423">
        <v>77.693960013819416279873221880</v>
      </c>
      <c r="P23" s="5"/>
      <c r="Q23" s="422">
        <v>18.843430369787568843430369780</v>
      </c>
      <c r="R23" s="91"/>
      <c r="S23" s="423">
        <v>0.1223293444874978281403682500</v>
      </c>
      <c r="T23" s="422">
        <v>82.26950354609929078014184393</v>
      </c>
      <c r="U23" s="91"/>
      <c r="V23" s="423">
        <v>-2.5418410844509669746718449300</v>
      </c>
      <c r="W23" s="422">
        <v>0</v>
      </c>
      <c r="X23" s="91"/>
      <c r="Y23" s="423">
        <v>-1.7208774876436154925263848300</v>
      </c>
      <c r="Z23" s="422">
        <v>22.176667909057025717480432340</v>
      </c>
      <c r="AA23" s="91">
        <v>-6.5855079971508126659327850800</v>
      </c>
      <c r="AB23" s="423">
        <v>-0.459338993722429327042510600</v>
      </c>
    </row>
    <row r="24" ht="18" customHeight="1">
      <c r="A24" s="59"/>
      <c r="B24" s="288"/>
      <c r="C24" s="289" t="s">
        <v>199</v>
      </c>
      <c r="D24" s="273">
        <v>68.564624377570902792812297030</v>
      </c>
      <c r="E24" s="92">
        <v>56.072165499978371632125407280</v>
      </c>
      <c r="F24" s="274">
        <v>61.502985828228203765045647660</v>
      </c>
      <c r="G24" s="273">
        <v>4.8495345312838276683264775900</v>
      </c>
      <c r="H24" s="92">
        <v>15.288881112104829358517239080</v>
      </c>
      <c r="I24" s="274">
        <v>15.144397087920907524934871030</v>
      </c>
      <c r="J24" s="273">
        <v>0</v>
      </c>
      <c r="K24" s="92">
        <v>0.8407591136098256415428261800</v>
      </c>
      <c r="L24" s="274">
        <v>3.0079844879568834390654037300</v>
      </c>
      <c r="M24" s="273">
        <v>73.414158908854730461138774630</v>
      </c>
      <c r="N24" s="92">
        <v>72.201805725693026632185472530</v>
      </c>
      <c r="O24" s="274">
        <v>79.65536740410599472904592242</v>
      </c>
      <c r="P24" s="93"/>
      <c r="Q24" s="273">
        <v>5.5666666666666666666666666500</v>
      </c>
      <c r="R24" s="92"/>
      <c r="S24" s="274">
        <v>2.6157310528887334494476478100</v>
      </c>
      <c r="T24" s="273">
        <v>109.34579439252336448598130869</v>
      </c>
      <c r="U24" s="92"/>
      <c r="V24" s="274">
        <v>-10.359115453428738364572675440</v>
      </c>
      <c r="W24" s="273">
        <v>0</v>
      </c>
      <c r="X24" s="92"/>
      <c r="Y24" s="274">
        <v>24.699642526070204348872606270</v>
      </c>
      <c r="Z24" s="273">
        <v>9.140650144834245252655294500</v>
      </c>
      <c r="AA24" s="92">
        <v>0.8172315489388660120367437500</v>
      </c>
      <c r="AB24" s="274">
        <v>0.5217219872345196353302880100</v>
      </c>
    </row>
    <row r="25" ht="18" customHeight="1">
      <c r="A25" s="60"/>
      <c r="B25" s="290"/>
      <c r="C25" s="291" t="s">
        <v>200</v>
      </c>
      <c r="D25" s="422">
        <v>49.865771812080536912751677850</v>
      </c>
      <c r="E25" s="91">
        <v>47.219488467325030259838689610</v>
      </c>
      <c r="F25" s="423">
        <v>53.769220837896499958049267820</v>
      </c>
      <c r="G25" s="422">
        <v>4.4071588366890380313199105100</v>
      </c>
      <c r="H25" s="91">
        <v>6.0601124421669438128527957800</v>
      </c>
      <c r="I25" s="423">
        <v>11.300990667383310960578297670</v>
      </c>
      <c r="J25" s="422">
        <v>0</v>
      </c>
      <c r="K25" s="91">
        <v>1.4883315799595027205574597600</v>
      </c>
      <c r="L25" s="423">
        <v>2.6537988535807144235847911500</v>
      </c>
      <c r="M25" s="422">
        <v>54.272930648769574944071588370</v>
      </c>
      <c r="N25" s="91">
        <v>54.767932489451476793248945150</v>
      </c>
      <c r="O25" s="423">
        <v>67.724010358860525342212356640</v>
      </c>
      <c r="P25" s="93"/>
      <c r="Q25" s="422">
        <v>3.0513176144244105409153952800</v>
      </c>
      <c r="R25" s="91"/>
      <c r="S25" s="423">
        <v>0.8477449983312272887434471600</v>
      </c>
      <c r="T25" s="422">
        <v>-2.9556650246305418719211823200</v>
      </c>
      <c r="U25" s="91"/>
      <c r="V25" s="423">
        <v>-2.7545368951103687149943101300</v>
      </c>
      <c r="W25" s="422">
        <v>0</v>
      </c>
      <c r="X25" s="91"/>
      <c r="Y25" s="423">
        <v>4.0935185091363632721101336200</v>
      </c>
      <c r="Z25" s="422">
        <v>2.5359256128486897717666948500</v>
      </c>
      <c r="AA25" s="91">
        <v>-4.3164878368416741747890900200</v>
      </c>
      <c r="AB25" s="423">
        <v>0.3500610531464083862430684300</v>
      </c>
    </row>
    <row r="26" ht="18" customHeight="1">
      <c r="A26" s="60"/>
      <c r="B26" s="292"/>
      <c r="C26" s="293" t="s">
        <v>201</v>
      </c>
      <c r="D26" s="275">
        <v>38.774626542541675687378220390</v>
      </c>
      <c r="E26" s="276">
        <v>38.746582828814798969054725470</v>
      </c>
      <c r="F26" s="277">
        <v>48.497389239241559924213647370</v>
      </c>
      <c r="G26" s="275">
        <v>1.4072310023814678501840225200</v>
      </c>
      <c r="H26" s="276">
        <v>2.8300332010636763299743302300</v>
      </c>
      <c r="I26" s="277">
        <v>6.737545370903110600156481400</v>
      </c>
      <c r="J26" s="275">
        <v>0</v>
      </c>
      <c r="K26" s="276">
        <v>1.0621027215393369599428602700</v>
      </c>
      <c r="L26" s="277">
        <v>2.6241143043083486621756590100</v>
      </c>
      <c r="M26" s="275">
        <v>40.181857544923143537562242910</v>
      </c>
      <c r="N26" s="276">
        <v>42.638718751417812258971915970</v>
      </c>
      <c r="O26" s="277">
        <v>57.859048914453019186545787780</v>
      </c>
      <c r="P26" s="184"/>
      <c r="Q26" s="275">
        <v>2.40137221269296740994854200</v>
      </c>
      <c r="R26" s="276"/>
      <c r="S26" s="277">
        <v>1.671339467322496571403096100</v>
      </c>
      <c r="T26" s="275">
        <v>-63.068181818181818181818181750</v>
      </c>
      <c r="U26" s="276"/>
      <c r="V26" s="277">
        <v>22.213828683746219301546582480</v>
      </c>
      <c r="W26" s="275">
        <v>0</v>
      </c>
      <c r="X26" s="276"/>
      <c r="Y26" s="277">
        <v>8.574822866122824628938459480</v>
      </c>
      <c r="Z26" s="275">
        <v>-3.5844155844155844155844155800</v>
      </c>
      <c r="AA26" s="276">
        <v>-5.8316633266533066132264529100</v>
      </c>
      <c r="AB26" s="277">
        <v>4.0070211886721121701255244200</v>
      </c>
    </row>
    <row r="27" ht="21"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 customHeight="1">
      <c r="A28" s="112"/>
      <c r="B28" s="993" t="s">
        <v>61</v>
      </c>
      <c r="C28" s="993"/>
      <c r="D28" s="993"/>
      <c r="E28" s="993"/>
      <c r="F28" s="993"/>
      <c r="G28" s="993"/>
      <c r="H28" s="993"/>
      <c r="I28" s="993"/>
      <c r="J28" s="993"/>
      <c r="K28" s="993"/>
      <c r="L28" s="993"/>
      <c r="M28" s="993"/>
      <c r="N28" s="993"/>
      <c r="O28" s="993"/>
      <c r="P28" s="413"/>
      <c r="Q28" s="991"/>
      <c r="R28" s="991"/>
      <c r="S28" s="991"/>
      <c r="T28" s="991"/>
      <c r="U28" s="991"/>
      <c r="V28" s="991"/>
      <c r="W28" s="991"/>
      <c r="X28" s="991"/>
      <c r="Y28" s="991"/>
      <c r="Z28" s="991"/>
      <c r="AA28" s="991"/>
      <c r="AB28" s="991"/>
      <c r="AC28" s="9"/>
    </row>
    <row r="29" ht="18" customHeight="1">
      <c r="A29" s="58"/>
      <c r="B29" s="286">
        <v>2017</v>
      </c>
      <c r="C29" s="287"/>
      <c r="D29" s="429">
        <v>56.000735496920106647053415460</v>
      </c>
      <c r="E29" s="430"/>
      <c r="F29" s="431">
        <v>56.898951068757271389021616020</v>
      </c>
      <c r="G29" s="429">
        <v>6.4815666084398271582237749400</v>
      </c>
      <c r="H29" s="430"/>
      <c r="I29" s="431">
        <v>11.606491536376105985807864700</v>
      </c>
      <c r="J29" s="429">
        <v>0</v>
      </c>
      <c r="K29" s="430"/>
      <c r="L29" s="431">
        <v>2.7336364364757077688167138500</v>
      </c>
      <c r="M29" s="429">
        <v>62.482302105359933805277190400</v>
      </c>
      <c r="N29" s="430">
        <v>63.822515076199834306302140530</v>
      </c>
      <c r="O29" s="431">
        <v>71.239079041609085143646194570</v>
      </c>
      <c r="P29" s="5"/>
      <c r="Q29" s="429">
        <v>-4.7220506789055284718930846300</v>
      </c>
      <c r="R29" s="430"/>
      <c r="S29" s="431">
        <v>1.6707843754946615219161456400</v>
      </c>
      <c r="T29" s="429">
        <v>-35.369216781009776148002314380</v>
      </c>
      <c r="U29" s="430"/>
      <c r="V29" s="431">
        <v>-11.268443014677412270465908300</v>
      </c>
      <c r="W29" s="429">
        <v>0</v>
      </c>
      <c r="X29" s="430"/>
      <c r="Y29" s="431">
        <v>-2.9143057098671979636452498100</v>
      </c>
      <c r="Z29" s="429">
        <v>-9.189012765478955542428807070</v>
      </c>
      <c r="AA29" s="430">
        <v>-5.6120202160537171624086890400</v>
      </c>
      <c r="AB29" s="431">
        <v>-0.8641590324790528224398429200</v>
      </c>
    </row>
    <row r="30" ht="18" customHeight="1">
      <c r="A30" s="58"/>
      <c r="B30" s="288">
        <v>2018</v>
      </c>
      <c r="C30" s="289"/>
      <c r="D30" s="273">
        <v>55.318562103521191505010572770</v>
      </c>
      <c r="E30" s="92"/>
      <c r="F30" s="274">
        <v>57.122918280129925682498816880</v>
      </c>
      <c r="G30" s="273">
        <v>3.2049278293647145352578836100</v>
      </c>
      <c r="H30" s="92"/>
      <c r="I30" s="274">
        <v>12.445081698666761412675235340</v>
      </c>
      <c r="J30" s="273">
        <v>0</v>
      </c>
      <c r="K30" s="92"/>
      <c r="L30" s="274">
        <v>3.0263296022289640056102210800</v>
      </c>
      <c r="M30" s="273">
        <v>58.523489932885906040268456380</v>
      </c>
      <c r="N30" s="92">
        <v>63.353948712020499778432845890</v>
      </c>
      <c r="O30" s="274">
        <v>72.594329581025651100784273300</v>
      </c>
      <c r="P30" s="5"/>
      <c r="Q30" s="273">
        <v>-1.2181507748883635408458103400</v>
      </c>
      <c r="R30" s="92"/>
      <c r="S30" s="274">
        <v>0.3936227420115531418205036200</v>
      </c>
      <c r="T30" s="273">
        <v>-50.553191489361702127659574450</v>
      </c>
      <c r="U30" s="92"/>
      <c r="V30" s="274">
        <v>7.2251822151630877135601694600</v>
      </c>
      <c r="W30" s="273">
        <v>0</v>
      </c>
      <c r="X30" s="92"/>
      <c r="Y30" s="274">
        <v>10.707099226794244191027190080</v>
      </c>
      <c r="Z30" s="273">
        <v>-6.3358935875930667137518024700</v>
      </c>
      <c r="AA30" s="92">
        <v>-0.7341709483242668856299319500</v>
      </c>
      <c r="AB30" s="274">
        <v>1.9023976132889024498112984300</v>
      </c>
    </row>
    <row r="31" ht="18" customHeight="1">
      <c r="A31" s="58"/>
      <c r="B31" s="427">
        <v>2019</v>
      </c>
      <c r="C31" s="428"/>
      <c r="D31" s="432">
        <v>55.272593546014526064172106280</v>
      </c>
      <c r="E31" s="433"/>
      <c r="F31" s="434">
        <v>57.494768093502732720819754360</v>
      </c>
      <c r="G31" s="432">
        <v>4.4037878091385492323250896400</v>
      </c>
      <c r="H31" s="433"/>
      <c r="I31" s="434">
        <v>11.743657284798833907395440690</v>
      </c>
      <c r="J31" s="432">
        <v>0</v>
      </c>
      <c r="K31" s="433"/>
      <c r="L31" s="434">
        <v>2.990623131053549601637274500</v>
      </c>
      <c r="M31" s="432">
        <v>59.676381355153075296497195920</v>
      </c>
      <c r="N31" s="433">
        <v>63.038360017725372329152457470</v>
      </c>
      <c r="O31" s="434">
        <v>72.229048509355116229852469550</v>
      </c>
      <c r="P31" s="184"/>
      <c r="Q31" s="432">
        <v>-0.0830978893136114342695695500</v>
      </c>
      <c r="R31" s="433"/>
      <c r="S31" s="434">
        <v>0.6509643144442676896313708800</v>
      </c>
      <c r="T31" s="432">
        <v>37.406769936890418818129661440</v>
      </c>
      <c r="U31" s="433"/>
      <c r="V31" s="434">
        <v>-5.6361575669131278809065999400</v>
      </c>
      <c r="W31" s="432">
        <v>0</v>
      </c>
      <c r="X31" s="433"/>
      <c r="Y31" s="434">
        <v>-1.1798606189198868312576503400</v>
      </c>
      <c r="Z31" s="432">
        <v>1.9699635541033052658036948600</v>
      </c>
      <c r="AA31" s="433">
        <v>-0.498135792181883427709487700</v>
      </c>
      <c r="AB31" s="434">
        <v>-0.5031812729434038898481682300</v>
      </c>
    </row>
    <row r="32" ht="21"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 customHeight="1">
      <c r="A33" s="112"/>
      <c r="B33" s="992" t="s">
        <v>44</v>
      </c>
      <c r="C33" s="992"/>
      <c r="D33" s="992"/>
      <c r="E33" s="992"/>
      <c r="F33" s="992"/>
      <c r="G33" s="992"/>
      <c r="H33" s="992"/>
      <c r="I33" s="992"/>
      <c r="J33" s="992"/>
      <c r="K33" s="992"/>
      <c r="L33" s="992"/>
      <c r="M33" s="992"/>
      <c r="N33" s="992"/>
      <c r="O33" s="992"/>
      <c r="P33" s="413"/>
      <c r="Q33" s="991"/>
      <c r="R33" s="991"/>
      <c r="S33" s="991"/>
      <c r="T33" s="991"/>
      <c r="U33" s="991"/>
      <c r="V33" s="991"/>
      <c r="W33" s="991"/>
      <c r="X33" s="991"/>
      <c r="Y33" s="991"/>
      <c r="Z33" s="991"/>
      <c r="AA33" s="991"/>
      <c r="AB33" s="991"/>
      <c r="AC33" s="9"/>
    </row>
    <row r="34" ht="18" customHeight="1">
      <c r="A34" s="58"/>
      <c r="B34" s="286">
        <v>2017</v>
      </c>
      <c r="C34" s="287"/>
      <c r="D34" s="429">
        <v>48.584768018675226145316603440</v>
      </c>
      <c r="E34" s="430"/>
      <c r="F34" s="431">
        <v>53.671232651859694100988317960</v>
      </c>
      <c r="G34" s="429">
        <v>5.7922381091333527866939013700</v>
      </c>
      <c r="H34" s="430"/>
      <c r="I34" s="431">
        <v>11.227540260336439971200655450</v>
      </c>
      <c r="J34" s="429">
        <v>0</v>
      </c>
      <c r="K34" s="430"/>
      <c r="L34" s="431">
        <v>3.1165067782753722560948484800</v>
      </c>
      <c r="M34" s="429">
        <v>54.377006127808578932010504810</v>
      </c>
      <c r="N34" s="430">
        <v>56.835137283678835687641411360</v>
      </c>
      <c r="O34" s="431">
        <v>68.015279690471506328283821890</v>
      </c>
      <c r="P34" s="5"/>
      <c r="Q34" s="429">
        <v>-12.975303802430419443355546850</v>
      </c>
      <c r="R34" s="430"/>
      <c r="S34" s="431">
        <v>1.4968393892990219286860742200</v>
      </c>
      <c r="T34" s="429">
        <v>-12.651265126512651265126512620</v>
      </c>
      <c r="U34" s="430"/>
      <c r="V34" s="431">
        <v>-5.3319810123372924399839176900</v>
      </c>
      <c r="W34" s="429">
        <v>0</v>
      </c>
      <c r="X34" s="430"/>
      <c r="Y34" s="431">
        <v>15.442282390075519258066486290</v>
      </c>
      <c r="Z34" s="429">
        <v>-12.940901658491006774118196700</v>
      </c>
      <c r="AA34" s="430">
        <v>-8.817325615618561758069263230</v>
      </c>
      <c r="AB34" s="431">
        <v>0.8541610205870954753479435400</v>
      </c>
    </row>
    <row r="35" ht="18" customHeight="1">
      <c r="A35" s="58"/>
      <c r="B35" s="288">
        <v>2018</v>
      </c>
      <c r="C35" s="289"/>
      <c r="D35" s="273">
        <v>50.423110592354829296761015470</v>
      </c>
      <c r="E35" s="92"/>
      <c r="F35" s="274">
        <v>53.637861861048721379708027870</v>
      </c>
      <c r="G35" s="273">
        <v>3.545374963524948934928508900</v>
      </c>
      <c r="H35" s="92"/>
      <c r="I35" s="274">
        <v>11.325103698198653529947011680</v>
      </c>
      <c r="J35" s="273">
        <v>0</v>
      </c>
      <c r="K35" s="92"/>
      <c r="L35" s="274">
        <v>2.4586427326449705458039052500</v>
      </c>
      <c r="M35" s="273">
        <v>53.968485555879778231689524370</v>
      </c>
      <c r="N35" s="92">
        <v>58.053568152632544487250045860</v>
      </c>
      <c r="O35" s="274">
        <v>67.421608291892345455458944800</v>
      </c>
      <c r="P35" s="5"/>
      <c r="Q35" s="273">
        <v>3.783783783783783783783783800</v>
      </c>
      <c r="R35" s="92"/>
      <c r="S35" s="274">
        <v>-0.0621763077949662707290453200</v>
      </c>
      <c r="T35" s="273">
        <v>-38.790931989924433249370277060</v>
      </c>
      <c r="U35" s="92"/>
      <c r="V35" s="274">
        <v>0.8689653797713481712592838200</v>
      </c>
      <c r="W35" s="273">
        <v>0</v>
      </c>
      <c r="X35" s="92"/>
      <c r="Y35" s="274">
        <v>-21.109020208659829364338355550</v>
      </c>
      <c r="Z35" s="273">
        <v>-0.7512744834987925945800912100</v>
      </c>
      <c r="AA35" s="92">
        <v>2.1437985851467305054200177500</v>
      </c>
      <c r="AB35" s="274">
        <v>-0.872850043814978730453356100</v>
      </c>
    </row>
    <row r="36" ht="18" customHeight="1">
      <c r="A36" s="58"/>
      <c r="B36" s="427">
        <v>2019</v>
      </c>
      <c r="C36" s="428"/>
      <c r="D36" s="432">
        <v>52.429238400933761307265830170</v>
      </c>
      <c r="E36" s="433">
        <v>47.347454915351513004692878300</v>
      </c>
      <c r="F36" s="434">
        <v>54.576637571423942646610563040</v>
      </c>
      <c r="G36" s="432">
        <v>3.545374963524948934928508900</v>
      </c>
      <c r="H36" s="433">
        <v>8.081409967100347725313288280</v>
      </c>
      <c r="I36" s="434">
        <v>11.046726645287311239727923540</v>
      </c>
      <c r="J36" s="432">
        <v>0</v>
      </c>
      <c r="K36" s="433">
        <v>1.1265072205261861115519573100</v>
      </c>
      <c r="L36" s="434">
        <v>2.7621965480070066561412444200</v>
      </c>
      <c r="M36" s="432">
        <v>55.974613364458710242194339070</v>
      </c>
      <c r="N36" s="433">
        <v>56.555372102978046841558123890</v>
      </c>
      <c r="O36" s="434">
        <v>68.38556076471826054247973100</v>
      </c>
      <c r="P36" s="184"/>
      <c r="Q36" s="432">
        <v>3.9785879629629629629629629500</v>
      </c>
      <c r="R36" s="433"/>
      <c r="S36" s="434">
        <v>1.750210910358734480128698800</v>
      </c>
      <c r="T36" s="432">
        <v>0</v>
      </c>
      <c r="U36" s="433"/>
      <c r="V36" s="434">
        <v>-2.4580530150520417878183238600</v>
      </c>
      <c r="W36" s="432">
        <v>0</v>
      </c>
      <c r="X36" s="433"/>
      <c r="Y36" s="434">
        <v>12.346397926447716204584672230</v>
      </c>
      <c r="Z36" s="432">
        <v>3.717220870505542038388753700</v>
      </c>
      <c r="AA36" s="433">
        <v>-2.580713119502817717385579600</v>
      </c>
      <c r="AB36" s="434">
        <v>1.4297381763019042653818834300</v>
      </c>
    </row>
    <row r="37" ht="21"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7.25" customHeight="1">
      <c r="A38" s="112"/>
      <c r="B38" s="992" t="s">
        <v>45</v>
      </c>
      <c r="C38" s="992"/>
      <c r="D38" s="992"/>
      <c r="E38" s="992"/>
      <c r="F38" s="992"/>
      <c r="G38" s="992"/>
      <c r="H38" s="992"/>
      <c r="I38" s="992"/>
      <c r="J38" s="992"/>
      <c r="K38" s="992"/>
      <c r="L38" s="992"/>
      <c r="M38" s="992"/>
      <c r="N38" s="992"/>
      <c r="O38" s="992"/>
      <c r="P38" s="413"/>
      <c r="Q38" s="991"/>
      <c r="R38" s="991"/>
      <c r="S38" s="991"/>
      <c r="T38" s="991"/>
      <c r="U38" s="991"/>
      <c r="V38" s="991"/>
      <c r="W38" s="991"/>
      <c r="X38" s="991"/>
      <c r="Y38" s="991"/>
      <c r="Z38" s="991"/>
      <c r="AA38" s="991"/>
      <c r="AB38" s="991"/>
      <c r="AC38" s="9"/>
    </row>
    <row r="39" ht="18" customHeight="1">
      <c r="A39" s="58"/>
      <c r="B39" s="286">
        <v>2017</v>
      </c>
      <c r="C39" s="287"/>
      <c r="D39" s="429">
        <v>56.000735496920106647053415460</v>
      </c>
      <c r="E39" s="430"/>
      <c r="F39" s="431">
        <v>56.898951068757271389021616020</v>
      </c>
      <c r="G39" s="429">
        <v>6.4815666084398271582237749400</v>
      </c>
      <c r="H39" s="430"/>
      <c r="I39" s="431">
        <v>11.606491536376105985807864700</v>
      </c>
      <c r="J39" s="429">
        <v>0</v>
      </c>
      <c r="K39" s="430"/>
      <c r="L39" s="431">
        <v>2.7336364364757077688167138500</v>
      </c>
      <c r="M39" s="429">
        <v>62.482302105359933805277190400</v>
      </c>
      <c r="N39" s="430">
        <v>63.822515076199834306302140530</v>
      </c>
      <c r="O39" s="431">
        <v>71.239079041609085143646194570</v>
      </c>
      <c r="P39" s="5"/>
      <c r="Q39" s="429">
        <v>-4.7220506789055284718930846300</v>
      </c>
      <c r="R39" s="430"/>
      <c r="S39" s="431">
        <v>1.6707843754946615219161456400</v>
      </c>
      <c r="T39" s="429">
        <v>-35.369216781009776148002314380</v>
      </c>
      <c r="U39" s="430"/>
      <c r="V39" s="431">
        <v>-11.268443014677412270465908300</v>
      </c>
      <c r="W39" s="429">
        <v>0</v>
      </c>
      <c r="X39" s="430"/>
      <c r="Y39" s="431">
        <v>-2.9143057098671979636452498100</v>
      </c>
      <c r="Z39" s="429">
        <v>-9.189012765478955542428807070</v>
      </c>
      <c r="AA39" s="430">
        <v>-5.6120202160537171624086890400</v>
      </c>
      <c r="AB39" s="431">
        <v>-0.8641590324790528224398429200</v>
      </c>
    </row>
    <row r="40" ht="18" customHeight="1">
      <c r="A40" s="58"/>
      <c r="B40" s="288">
        <v>2018</v>
      </c>
      <c r="C40" s="289"/>
      <c r="D40" s="273">
        <v>55.318562103521191505010572770</v>
      </c>
      <c r="E40" s="92"/>
      <c r="F40" s="274">
        <v>57.122918280129925682498816880</v>
      </c>
      <c r="G40" s="273">
        <v>3.2049278293647145352578836100</v>
      </c>
      <c r="H40" s="92"/>
      <c r="I40" s="274">
        <v>12.445081698666761412675235340</v>
      </c>
      <c r="J40" s="273">
        <v>0</v>
      </c>
      <c r="K40" s="92"/>
      <c r="L40" s="274">
        <v>3.0263296022289640056102210800</v>
      </c>
      <c r="M40" s="273">
        <v>58.523489932885906040268456380</v>
      </c>
      <c r="N40" s="92">
        <v>63.353948712020499778432845890</v>
      </c>
      <c r="O40" s="274">
        <v>72.594329581025651100784273300</v>
      </c>
      <c r="P40" s="5"/>
      <c r="Q40" s="273">
        <v>-1.2181507748883635408458103400</v>
      </c>
      <c r="R40" s="92"/>
      <c r="S40" s="274">
        <v>0.3936227420115531418205036200</v>
      </c>
      <c r="T40" s="273">
        <v>-50.553191489361702127659574450</v>
      </c>
      <c r="U40" s="92"/>
      <c r="V40" s="274">
        <v>7.2251822151630877135601694600</v>
      </c>
      <c r="W40" s="273">
        <v>0</v>
      </c>
      <c r="X40" s="92"/>
      <c r="Y40" s="274">
        <v>10.707099226794244191027190080</v>
      </c>
      <c r="Z40" s="273">
        <v>-6.3358935875930667137518024700</v>
      </c>
      <c r="AA40" s="92">
        <v>-0.7341709483242668856299319500</v>
      </c>
      <c r="AB40" s="274">
        <v>1.9023976132889024498112984300</v>
      </c>
    </row>
    <row r="41" ht="18" customHeight="1">
      <c r="A41" s="58"/>
      <c r="B41" s="427">
        <v>2019</v>
      </c>
      <c r="C41" s="428"/>
      <c r="D41" s="432">
        <v>55.272593546014526064172106280</v>
      </c>
      <c r="E41" s="433"/>
      <c r="F41" s="434">
        <v>57.494768093502732720819754360</v>
      </c>
      <c r="G41" s="432">
        <v>4.4037878091385492323250896400</v>
      </c>
      <c r="H41" s="433"/>
      <c r="I41" s="434">
        <v>11.743657284798833907395440690</v>
      </c>
      <c r="J41" s="432">
        <v>0</v>
      </c>
      <c r="K41" s="433"/>
      <c r="L41" s="434">
        <v>2.990623131053549601637274500</v>
      </c>
      <c r="M41" s="432">
        <v>59.676381355153075296497195920</v>
      </c>
      <c r="N41" s="433">
        <v>63.038360017725372329152457470</v>
      </c>
      <c r="O41" s="434">
        <v>72.229048509355116229852469550</v>
      </c>
      <c r="P41" s="184"/>
      <c r="Q41" s="432">
        <v>-0.0830978893136114342695695500</v>
      </c>
      <c r="R41" s="433"/>
      <c r="S41" s="434">
        <v>0.6509643144442676896313708800</v>
      </c>
      <c r="T41" s="432">
        <v>37.406769936890418818129661440</v>
      </c>
      <c r="U41" s="433"/>
      <c r="V41" s="434">
        <v>-5.6361575669131278809065999400</v>
      </c>
      <c r="W41" s="432">
        <v>0</v>
      </c>
      <c r="X41" s="433"/>
      <c r="Y41" s="434">
        <v>-1.1798606189198868312576503400</v>
      </c>
      <c r="Z41" s="432">
        <v>1.9699635541033052658036948600</v>
      </c>
      <c r="AA41" s="433">
        <v>-0.498135792181883427709487700</v>
      </c>
      <c r="AB41" s="434">
        <v>-0.5031812729434038898481682300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row>
    <row r="43" ht="24" customHeight="1">
      <c r="B43" s="1055" t="s">
        <v>138</v>
      </c>
      <c r="C43" s="1055"/>
      <c r="D43" s="1055"/>
      <c r="E43" s="1055"/>
      <c r="F43" s="1055"/>
      <c r="G43" s="1055"/>
      <c r="H43" s="1055"/>
      <c r="I43" s="1055"/>
      <c r="J43" s="1055"/>
      <c r="K43" s="1055"/>
      <c r="L43" s="1055"/>
      <c r="M43" s="1055"/>
      <c r="N43" s="1055"/>
      <c r="O43" s="1055"/>
      <c r="P43" s="1055"/>
      <c r="Q43" s="1055"/>
      <c r="R43" s="1055"/>
      <c r="S43" s="1055"/>
      <c r="T43" s="1055"/>
      <c r="U43" s="1055"/>
      <c r="V43" s="1055"/>
      <c r="W43" s="1055"/>
      <c r="X43" s="1055"/>
      <c r="Y43" s="1055"/>
      <c r="Z43" s="1055"/>
      <c r="AA43" s="1055"/>
      <c r="AB43" s="1055"/>
    </row>
    <row r="44" ht="12" customHeight="1">
      <c r="Z44" s="55"/>
      <c r="AA44" s="234"/>
      <c r="AB44" s="234"/>
    </row>
    <row r="45" ht="12" customHeight="1"/>
    <row r="46">
      <c r="A46" s="237"/>
      <c r="B46" s="237"/>
      <c r="C46" s="237"/>
      <c r="D46" s="237"/>
      <c r="E46" s="237"/>
      <c r="F46" s="237"/>
      <c r="G46" s="237"/>
      <c r="H46" s="237"/>
      <c r="I46" s="237"/>
      <c r="J46" s="237"/>
      <c r="K46" s="237"/>
      <c r="L46" s="237"/>
      <c r="M46" s="237"/>
      <c r="N46" s="237"/>
      <c r="O46" s="237"/>
      <c r="P46" s="237"/>
      <c r="Q46" s="237"/>
      <c r="R46" s="237"/>
      <c r="S46" s="237"/>
      <c r="T46" s="237"/>
      <c r="U46" s="237"/>
      <c r="V46" s="237"/>
      <c r="W46" s="237"/>
      <c r="X46" s="237"/>
      <c r="Y46" s="237"/>
      <c r="Z46" s="237"/>
      <c r="AA46" s="237"/>
      <c r="AB46" s="237"/>
      <c r="AC46" s="237"/>
    </row>
    <row r="47">
      <c r="A47" s="237"/>
      <c r="B47" s="237"/>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row>
    <row r="48">
      <c r="A48" s="237"/>
      <c r="B48" s="237"/>
      <c r="C48" s="237"/>
      <c r="D48" s="237"/>
      <c r="E48" s="237"/>
      <c r="F48" s="237"/>
      <c r="G48" s="237"/>
      <c r="H48" s="237"/>
      <c r="I48" s="237"/>
      <c r="J48" s="237"/>
      <c r="K48" s="237"/>
      <c r="L48" s="237"/>
      <c r="M48" s="237"/>
      <c r="N48" s="237"/>
      <c r="O48" s="237"/>
      <c r="P48" s="237"/>
      <c r="Q48" s="237"/>
      <c r="R48" s="237"/>
      <c r="S48" s="237"/>
      <c r="T48" s="237"/>
      <c r="U48" s="237"/>
      <c r="V48" s="237"/>
      <c r="W48" s="237"/>
      <c r="X48" s="237"/>
      <c r="Y48" s="237"/>
      <c r="Z48" s="237"/>
      <c r="AA48" s="237"/>
      <c r="AB48" s="237"/>
      <c r="AC48" s="237"/>
    </row>
    <row r="49" s="237" customFormat="1"/>
    <row r="50" s="237" customFormat="1"/>
    <row r="51" s="237" customFormat="1"/>
    <row r="52" s="237" customFormat="1"/>
    <row r="53" s="237" customFormat="1"/>
    <row r="54" s="237" customFormat="1"/>
    <row r="55" s="237" customFormat="1"/>
    <row r="56" s="237" customFormat="1"/>
    <row r="57" s="237" customFormat="1"/>
    <row r="58" s="237" customFormat="1"/>
    <row r="59" s="237" customFormat="1"/>
    <row r="60" s="237" customFormat="1"/>
    <row r="61" s="237" customFormat="1"/>
    <row r="62" s="237" customFormat="1"/>
    <row r="63" s="237" customFormat="1"/>
    <row r="64" s="237" customFormat="1"/>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row r="83" s="237" customFormat="1"/>
    <row r="84" s="237" customFormat="1"/>
    <row r="85" s="237" customFormat="1"/>
    <row r="86" s="237" customFormat="1"/>
  </sheetData>
  <mergeCells count="22">
    <mergeCell ref="B2:AB2"/>
    <mergeCell ref="Q6:AB6"/>
    <mergeCell ref="D6:O6"/>
    <mergeCell ref="B3:Q3"/>
    <mergeCell ref="R3:AB3"/>
    <mergeCell ref="B4:AB4"/>
    <mergeCell ref="B43:AB43"/>
    <mergeCell ref="Q38:AB38"/>
    <mergeCell ref="Q7:S7"/>
    <mergeCell ref="T7:V7"/>
    <mergeCell ref="Q33:AB33"/>
    <mergeCell ref="B33:O33"/>
    <mergeCell ref="B38:O38"/>
    <mergeCell ref="J7:L7"/>
    <mergeCell ref="G7:I7"/>
    <mergeCell ref="D7:F7"/>
    <mergeCell ref="B8:C8"/>
    <mergeCell ref="M7:O7"/>
    <mergeCell ref="Q28:AB28"/>
    <mergeCell ref="W7:Y7"/>
    <mergeCell ref="Z7:AB7"/>
    <mergeCell ref="B28:O28"/>
  </mergeCells>
  <phoneticPr fontId="0" type="noConversion"/>
  <printOptions horizontalCentered="1" verticalCentered="1"/>
  <pageMargins left="0.25" right="0.25" top="0.25" bottom="0.25" header="0" footer="0"/>
  <pageSetup scale="70" fitToWidth="1" fitToHeight="1" orientation="landscape" r:id="rId1"/>
  <headerFooter alignWithMargins="0">
    <oddHeader/>
    <oddFooter/>
  </headerFooter>
  <rowBreaks count="1" manualBreakCount="1">
    <brk id="46" max="16383" man="1"/>
  </rowBreaks>
  <colBreaks count="1" manualBreakCount="1">
    <brk id="30" max="1048575" man="1"/>
  </colBreaks>
  <drawing r:id="rId39"/>
</worksheet>
</file>

<file path=xl/worksheets/sheet40.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7">
    <pageSetUpPr fitToPage="1"/>
  </sheetPr>
  <dimension ref="A1:AD82"/>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7" customWidth="1"/>
  </cols>
  <sheetData>
    <row r="1" ht="30">
      <c r="A1" s="89"/>
      <c r="B1" s="662" t="s">
        <v>155</v>
      </c>
      <c r="Z1" s="5"/>
      <c r="AB1" s="691"/>
      <c r="AD1" s="237"/>
    </row>
    <row r="2" ht="15" customHeight="1">
      <c r="A2" s="11"/>
      <c r="B2" s="1020" t="s">
        <v>182</v>
      </c>
      <c r="C2" s="1020"/>
      <c r="D2" s="1020"/>
      <c r="E2" s="1020"/>
      <c r="F2" s="1020"/>
      <c r="G2" s="1020"/>
      <c r="H2" s="1020"/>
      <c r="I2" s="1020"/>
      <c r="J2" s="1020"/>
      <c r="K2" s="1020"/>
      <c r="L2" s="1020"/>
      <c r="M2" s="1020"/>
      <c r="N2" s="1020"/>
      <c r="O2" s="1020"/>
      <c r="P2" s="1020"/>
      <c r="Q2" s="1020"/>
      <c r="R2" s="1020"/>
      <c r="S2" s="1020"/>
      <c r="T2" s="1020"/>
      <c r="U2" s="1020"/>
      <c r="V2" s="1020"/>
      <c r="W2" s="1020"/>
      <c r="X2" s="1020"/>
      <c r="Y2" s="1020"/>
      <c r="Z2" s="1020"/>
      <c r="AA2" s="1020"/>
      <c r="AB2" s="1020"/>
    </row>
    <row r="3" ht="17.1" customHeight="1">
      <c r="A3" s="11"/>
      <c r="B3" s="1020" t="s">
        <v>183</v>
      </c>
      <c r="C3" s="1020"/>
      <c r="D3" s="1020"/>
      <c r="E3" s="1020"/>
      <c r="F3" s="1020"/>
      <c r="G3" s="1020"/>
      <c r="H3" s="1020"/>
      <c r="I3" s="1020"/>
      <c r="J3" s="1020"/>
      <c r="K3" s="1020"/>
      <c r="L3" s="1020"/>
      <c r="M3" s="1020"/>
      <c r="N3" s="1020"/>
      <c r="O3" s="1020"/>
      <c r="P3" s="1020"/>
      <c r="Q3" s="1020"/>
      <c r="R3" s="1054" t="s">
        <v>276</v>
      </c>
      <c r="S3" s="1054"/>
      <c r="T3" s="1054"/>
      <c r="U3" s="1054"/>
      <c r="V3" s="1054"/>
      <c r="W3" s="1054"/>
      <c r="X3" s="1054"/>
      <c r="Y3" s="1054"/>
      <c r="Z3" s="1054"/>
      <c r="AA3" s="1054"/>
      <c r="AB3" s="1054"/>
    </row>
    <row r="4" ht="19.5" customHeight="1">
      <c r="A4" s="4"/>
      <c r="B4" s="1020" t="s">
        <v>184</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c r="AB4" s="1020"/>
    </row>
    <row r="5" ht="12.75" customHeight="1"/>
    <row r="6" ht="15.75" customHeight="1">
      <c r="D6" s="979" t="s">
        <v>93</v>
      </c>
      <c r="E6" s="979"/>
      <c r="F6" s="979"/>
      <c r="G6" s="979"/>
      <c r="H6" s="979"/>
      <c r="I6" s="979"/>
      <c r="J6" s="979"/>
      <c r="K6" s="979"/>
      <c r="L6" s="979"/>
      <c r="M6" s="979"/>
      <c r="N6" s="979"/>
      <c r="O6" s="979"/>
      <c r="Q6" s="979" t="s">
        <v>72</v>
      </c>
      <c r="R6" s="979"/>
      <c r="S6" s="979"/>
      <c r="T6" s="979"/>
      <c r="U6" s="979"/>
      <c r="V6" s="979"/>
      <c r="W6" s="979"/>
      <c r="X6" s="979"/>
      <c r="Y6" s="979"/>
      <c r="Z6" s="979"/>
      <c r="AA6" s="979"/>
      <c r="AB6" s="979"/>
    </row>
    <row r="7" ht="15.75" customHeight="1">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957" t="s">
        <v>42</v>
      </c>
      <c r="C8" s="957"/>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row>
    <row r="9" ht="18" customHeight="1">
      <c r="A9" s="57"/>
      <c r="B9" s="286">
        <v>2018</v>
      </c>
      <c r="C9" s="287" t="s">
        <v>192</v>
      </c>
      <c r="D9" s="436">
        <v>99.81446751507032819825853985</v>
      </c>
      <c r="E9" s="437"/>
      <c r="F9" s="438">
        <v>155.20981090254488181676631963</v>
      </c>
      <c r="G9" s="436">
        <v>107.48717948717948717948717949</v>
      </c>
      <c r="H9" s="437"/>
      <c r="I9" s="438">
        <v>143.60624642781497427552820533</v>
      </c>
      <c r="J9" s="436">
        <v>0</v>
      </c>
      <c r="K9" s="437"/>
      <c r="L9" s="438">
        <v>83.1420348243271850751707205</v>
      </c>
      <c r="M9" s="436">
        <v>100.10377054463422494360296487</v>
      </c>
      <c r="N9" s="437">
        <v>98.84312651689588648951397099</v>
      </c>
      <c r="O9" s="438">
        <v>150.33994085718176689169471411</v>
      </c>
      <c r="P9" s="5"/>
      <c r="Q9" s="417">
        <v>2.0181905987537749737684601400</v>
      </c>
      <c r="R9" s="418"/>
      <c r="S9" s="419">
        <v>6.67773111001964742451252500</v>
      </c>
      <c r="T9" s="417">
        <v>29.41444433598322607576994900</v>
      </c>
      <c r="U9" s="418"/>
      <c r="V9" s="419">
        <v>5.5381583153791365115308383100</v>
      </c>
      <c r="W9" s="417">
        <v>0</v>
      </c>
      <c r="X9" s="418"/>
      <c r="Y9" s="419">
        <v>-1.5128815114685149680169242900</v>
      </c>
      <c r="Z9" s="417">
        <v>4.0493183337780267939065200</v>
      </c>
      <c r="AA9" s="418">
        <v>1.5888619174339431566394386700</v>
      </c>
      <c r="AB9" s="419">
        <v>6.0099366811402924615590088200</v>
      </c>
    </row>
    <row r="10" ht="18" customHeight="1">
      <c r="A10" s="58"/>
      <c r="B10" s="288"/>
      <c r="C10" s="289" t="s">
        <v>194</v>
      </c>
      <c r="D10" s="278">
        <v>104.55341246290801186943620178</v>
      </c>
      <c r="E10" s="94"/>
      <c r="F10" s="279">
        <v>152.12251912282548316047801356</v>
      </c>
      <c r="G10" s="278">
        <v>168.73636363636363636363636364</v>
      </c>
      <c r="H10" s="94"/>
      <c r="I10" s="279">
        <v>136.11932518596340610450889272</v>
      </c>
      <c r="J10" s="278">
        <v>0</v>
      </c>
      <c r="K10" s="94"/>
      <c r="L10" s="279">
        <v>85.48619574149988581489995266</v>
      </c>
      <c r="M10" s="278">
        <v>106.58218390804597701149425287</v>
      </c>
      <c r="N10" s="94">
        <v>101.64958498023715415019762846</v>
      </c>
      <c r="O10" s="279">
        <v>147.1541126260411252943938144</v>
      </c>
      <c r="P10" s="5"/>
      <c r="Q10" s="273">
        <v>7.4399922306114841345832499900</v>
      </c>
      <c r="R10" s="92"/>
      <c r="S10" s="274">
        <v>5.8330528600665685191421790700</v>
      </c>
      <c r="T10" s="273">
        <v>441.81401167639699749791492913</v>
      </c>
      <c r="U10" s="92"/>
      <c r="V10" s="274">
        <v>1.3253878070475471255533158800</v>
      </c>
      <c r="W10" s="273">
        <v>0</v>
      </c>
      <c r="X10" s="92"/>
      <c r="Y10" s="274">
        <v>1.3253144846986103705939534200</v>
      </c>
      <c r="Z10" s="273">
        <v>11.955270972148281657999616440</v>
      </c>
      <c r="AA10" s="92">
        <v>2.9098260119854531703185520700</v>
      </c>
      <c r="AB10" s="274">
        <v>4.8223017827033389813192713900</v>
      </c>
    </row>
    <row r="11" ht="18" customHeight="1">
      <c r="A11" s="58"/>
      <c r="B11" s="290"/>
      <c r="C11" s="291" t="s">
        <v>197</v>
      </c>
      <c r="D11" s="441">
        <v>102.87962234461054287962234461</v>
      </c>
      <c r="E11" s="95"/>
      <c r="F11" s="442">
        <v>159.84561898167571558273975829</v>
      </c>
      <c r="G11" s="441">
        <v>177.98581560283687943262411348</v>
      </c>
      <c r="H11" s="95"/>
      <c r="I11" s="442">
        <v>164.35791288528188377616968639</v>
      </c>
      <c r="J11" s="441">
        <v>0</v>
      </c>
      <c r="K11" s="95"/>
      <c r="L11" s="442">
        <v>82.86243962226934545519964242</v>
      </c>
      <c r="M11" s="441">
        <v>106.82668654491241147968691763</v>
      </c>
      <c r="N11" s="95">
        <v>108.07275140840510263549828401</v>
      </c>
      <c r="O11" s="442">
        <v>157.97194013340652394497396743</v>
      </c>
      <c r="P11" s="5"/>
      <c r="Q11" s="422">
        <v>-2.1133437505538978048099507200</v>
      </c>
      <c r="R11" s="91"/>
      <c r="S11" s="423">
        <v>3.6922370476761377167480054200</v>
      </c>
      <c r="T11" s="422">
        <v>78.819004972052710864718578800</v>
      </c>
      <c r="U11" s="91"/>
      <c r="V11" s="423">
        <v>5.0972425918442230821687698700</v>
      </c>
      <c r="W11" s="422">
        <v>0</v>
      </c>
      <c r="X11" s="91"/>
      <c r="Y11" s="423">
        <v>-1.5379618750596542135409675400</v>
      </c>
      <c r="Z11" s="422">
        <v>2.338200393973108086193443800</v>
      </c>
      <c r="AA11" s="91">
        <v>4.5406786590121785620225739700</v>
      </c>
      <c r="AB11" s="423">
        <v>3.6331128608416286386714910700</v>
      </c>
    </row>
    <row r="12" ht="18" customHeight="1">
      <c r="A12" s="58"/>
      <c r="B12" s="288"/>
      <c r="C12" s="289" t="s">
        <v>199</v>
      </c>
      <c r="D12" s="278">
        <v>105.577</v>
      </c>
      <c r="E12" s="94"/>
      <c r="F12" s="279">
        <v>168.65214830800827224122966266</v>
      </c>
      <c r="G12" s="278">
        <v>128.57009345794392523364485981</v>
      </c>
      <c r="H12" s="94"/>
      <c r="I12" s="279">
        <v>168.58575196947343236169485034</v>
      </c>
      <c r="J12" s="278">
        <v>0</v>
      </c>
      <c r="K12" s="94"/>
      <c r="L12" s="279">
        <v>85.37909278051014586505919913</v>
      </c>
      <c r="M12" s="278">
        <v>106.36884454457676214998390731</v>
      </c>
      <c r="N12" s="94">
        <v>107.84047323408299018055115617</v>
      </c>
      <c r="O12" s="279">
        <v>166.10309875414132471690791488</v>
      </c>
      <c r="P12" s="5"/>
      <c r="Q12" s="273">
        <v>-0.2984363332894101111257521800</v>
      </c>
      <c r="R12" s="92"/>
      <c r="S12" s="274">
        <v>5.5408992389665718464557732100</v>
      </c>
      <c r="T12" s="273">
        <v>37.735140660085945512067722280</v>
      </c>
      <c r="U12" s="92"/>
      <c r="V12" s="274">
        <v>9.368506490578839803392515760</v>
      </c>
      <c r="W12" s="273">
        <v>0</v>
      </c>
      <c r="X12" s="92"/>
      <c r="Y12" s="274">
        <v>4.7975894475544860190433014700</v>
      </c>
      <c r="Z12" s="273">
        <v>1.5879265128975412888117124400</v>
      </c>
      <c r="AA12" s="92">
        <v>2.7956909648308783092576587100</v>
      </c>
      <c r="AB12" s="274">
        <v>6.6480275747133368561789191500</v>
      </c>
    </row>
    <row r="13" ht="18" customHeight="1">
      <c r="A13" s="58"/>
      <c r="B13" s="290"/>
      <c r="C13" s="291" t="s">
        <v>200</v>
      </c>
      <c r="D13" s="441">
        <v>99.02681460933888118354137772</v>
      </c>
      <c r="E13" s="95"/>
      <c r="F13" s="442">
        <v>139.76917270189769206095913648</v>
      </c>
      <c r="G13" s="441">
        <v>136.30541871921182266009852217</v>
      </c>
      <c r="H13" s="95"/>
      <c r="I13" s="442">
        <v>148.00222932795734230882956475</v>
      </c>
      <c r="J13" s="441">
        <v>0</v>
      </c>
      <c r="K13" s="95"/>
      <c r="L13" s="442">
        <v>83.88218456491102926860465081</v>
      </c>
      <c r="M13" s="441">
        <v>102.22527472527472527472527473</v>
      </c>
      <c r="N13" s="95">
        <v>99.0373658776312556310918175</v>
      </c>
      <c r="O13" s="442">
        <v>139.07566613380656943730443213</v>
      </c>
      <c r="P13" s="5"/>
      <c r="Q13" s="422">
        <v>-1.1969073235595091025682782300</v>
      </c>
      <c r="R13" s="91"/>
      <c r="S13" s="423">
        <v>-1.5745029378728998076230165300</v>
      </c>
      <c r="T13" s="422">
        <v>37.685789001806463995564255650</v>
      </c>
      <c r="U13" s="91"/>
      <c r="V13" s="423">
        <v>-3.0251926452357979966733779700</v>
      </c>
      <c r="W13" s="422">
        <v>0</v>
      </c>
      <c r="X13" s="91"/>
      <c r="Y13" s="423">
        <v>5.8302683378145583853916198700</v>
      </c>
      <c r="Z13" s="422">
        <v>2.1825844159556790155735019800</v>
      </c>
      <c r="AA13" s="91">
        <v>-2.7320795446650780728688410300</v>
      </c>
      <c r="AB13" s="423">
        <v>-1.5204493569699474585623185900</v>
      </c>
    </row>
    <row r="14" ht="18" customHeight="1">
      <c r="A14" s="58"/>
      <c r="B14" s="288"/>
      <c r="C14" s="289" t="s">
        <v>201</v>
      </c>
      <c r="D14" s="278">
        <v>79.0285877644368210405946255</v>
      </c>
      <c r="E14" s="94"/>
      <c r="F14" s="279">
        <v>110.02115674787464120239577751</v>
      </c>
      <c r="G14" s="278">
        <v>95.34659090909090909090909091</v>
      </c>
      <c r="H14" s="94"/>
      <c r="I14" s="279">
        <v>110.91026732280988546219578136</v>
      </c>
      <c r="J14" s="278">
        <v>0</v>
      </c>
      <c r="K14" s="94"/>
      <c r="L14" s="279">
        <v>86.32124392666039001463778333</v>
      </c>
      <c r="M14" s="278">
        <v>80.52051948051948051948051948</v>
      </c>
      <c r="N14" s="94">
        <v>90.24446492985971943887775552</v>
      </c>
      <c r="O14" s="279">
        <v>109.07961241036438496601976531</v>
      </c>
      <c r="P14" s="5"/>
      <c r="Q14" s="273">
        <v>-15.557456439052426135028629990</v>
      </c>
      <c r="R14" s="92"/>
      <c r="S14" s="274">
        <v>0.689576521314929762352860700</v>
      </c>
      <c r="T14" s="273">
        <v>4.0901647479158396188963874600</v>
      </c>
      <c r="U14" s="92"/>
      <c r="V14" s="274">
        <v>2.1995621990800291235407305800</v>
      </c>
      <c r="W14" s="273">
        <v>0</v>
      </c>
      <c r="X14" s="92"/>
      <c r="Y14" s="274">
        <v>8.114321139372840604629324910</v>
      </c>
      <c r="Z14" s="273">
        <v>-13.848777769610342186570048540</v>
      </c>
      <c r="AA14" s="92">
        <v>-2.4382965216823654147980935800</v>
      </c>
      <c r="AB14" s="274">
        <v>1.5776061792354464468303405500</v>
      </c>
    </row>
    <row r="15" ht="18" customHeight="1">
      <c r="A15" s="58"/>
      <c r="B15" s="290">
        <v>2019</v>
      </c>
      <c r="C15" s="291" t="s">
        <v>203</v>
      </c>
      <c r="D15" s="441">
        <v>97.59832904884318766066838046</v>
      </c>
      <c r="E15" s="95"/>
      <c r="F15" s="442">
        <v>110.39776481695148471431391865</v>
      </c>
      <c r="G15" s="441">
        <v>101.76595744680851063829787234</v>
      </c>
      <c r="H15" s="95"/>
      <c r="I15" s="442">
        <v>108.26198568456717437106312781</v>
      </c>
      <c r="J15" s="441">
        <v>0</v>
      </c>
      <c r="K15" s="95"/>
      <c r="L15" s="442">
        <v>89.30221217202898020860909392</v>
      </c>
      <c r="M15" s="441">
        <v>97.83575757575757575757575758</v>
      </c>
      <c r="N15" s="95">
        <v>95.19215079026057240495514738</v>
      </c>
      <c r="O15" s="442">
        <v>108.7660309925836309036983084</v>
      </c>
      <c r="P15" s="5"/>
      <c r="Q15" s="422">
        <v>3.5650138986659380218845985400</v>
      </c>
      <c r="R15" s="91"/>
      <c r="S15" s="423">
        <v>-1.634393707036741741165056500</v>
      </c>
      <c r="T15" s="422">
        <v>13.184908249494164513802832680</v>
      </c>
      <c r="U15" s="91"/>
      <c r="V15" s="423">
        <v>-5.0705457906646797026576541800</v>
      </c>
      <c r="W15" s="422">
        <v>0</v>
      </c>
      <c r="X15" s="91"/>
      <c r="Y15" s="423">
        <v>9.422810122459796045971979940</v>
      </c>
      <c r="Z15" s="422">
        <v>4.2292272492799194398303892600</v>
      </c>
      <c r="AA15" s="91">
        <v>2.6767087829176489820845697500</v>
      </c>
      <c r="AB15" s="423">
        <v>-1.3198663594560901128060624800</v>
      </c>
    </row>
    <row r="16" ht="18" customHeight="1">
      <c r="A16" s="58"/>
      <c r="B16" s="288"/>
      <c r="C16" s="289" t="s">
        <v>204</v>
      </c>
      <c r="D16" s="278">
        <v>94.96549019607843137254901961</v>
      </c>
      <c r="E16" s="94"/>
      <c r="F16" s="279">
        <v>115.20238126582788009672540189</v>
      </c>
      <c r="G16" s="278">
        <v>106.94805194805194805194805195</v>
      </c>
      <c r="H16" s="94"/>
      <c r="I16" s="279">
        <v>110.25616535091585996255498873</v>
      </c>
      <c r="J16" s="278">
        <v>0</v>
      </c>
      <c r="K16" s="94"/>
      <c r="L16" s="279">
        <v>86.30796565677249493501815119</v>
      </c>
      <c r="M16" s="278">
        <v>95.64792899408284023668639053</v>
      </c>
      <c r="N16" s="94">
        <v>98.43458623356535189481825212</v>
      </c>
      <c r="O16" s="279">
        <v>112.99301630539671686398200175</v>
      </c>
      <c r="P16" s="5"/>
      <c r="Q16" s="273">
        <v>5.5034126542337891930751091700</v>
      </c>
      <c r="R16" s="92"/>
      <c r="S16" s="274">
        <v>2.694156154273661367051286400</v>
      </c>
      <c r="T16" s="273">
        <v>31.767949279563094953925089250</v>
      </c>
      <c r="U16" s="92"/>
      <c r="V16" s="274">
        <v>-0.461719886224179811596889900</v>
      </c>
      <c r="W16" s="273">
        <v>0</v>
      </c>
      <c r="X16" s="92"/>
      <c r="Y16" s="274">
        <v>3.6211098324799491042936244100</v>
      </c>
      <c r="Z16" s="273">
        <v>6.5927388707782413151433649500</v>
      </c>
      <c r="AA16" s="92">
        <v>3.9141010233630210097478665900</v>
      </c>
      <c r="AB16" s="274">
        <v>2.4933611398399338926965715100</v>
      </c>
    </row>
    <row r="17" ht="18" customHeight="1">
      <c r="A17" s="58"/>
      <c r="B17" s="290"/>
      <c r="C17" s="291" t="s">
        <v>205</v>
      </c>
      <c r="D17" s="441">
        <v>96.82081545064377682403433476</v>
      </c>
      <c r="E17" s="95"/>
      <c r="F17" s="442">
        <v>124.79722296482854130201245036</v>
      </c>
      <c r="G17" s="441">
        <v>115.608</v>
      </c>
      <c r="H17" s="95"/>
      <c r="I17" s="442">
        <v>120.751210856824641444784461</v>
      </c>
      <c r="J17" s="441">
        <v>0</v>
      </c>
      <c r="K17" s="95"/>
      <c r="L17" s="442">
        <v>85.77802339081903150966477683</v>
      </c>
      <c r="M17" s="441">
        <v>98.00150829562594268476621418</v>
      </c>
      <c r="N17" s="95">
        <v>96.91728661136522211024110397</v>
      </c>
      <c r="O17" s="442">
        <v>122.4041565496881932677694901</v>
      </c>
      <c r="P17" s="5"/>
      <c r="Q17" s="422">
        <v>5.9706272992985863535286173200</v>
      </c>
      <c r="R17" s="91"/>
      <c r="S17" s="423">
        <v>1.8064134980623007053418205100</v>
      </c>
      <c r="T17" s="422">
        <v>20.985116279069767441860465110</v>
      </c>
      <c r="U17" s="91"/>
      <c r="V17" s="423">
        <v>0.674666654194298715037074200</v>
      </c>
      <c r="W17" s="422">
        <v>0</v>
      </c>
      <c r="X17" s="91"/>
      <c r="Y17" s="423">
        <v>3.0760732877512618580156854200</v>
      </c>
      <c r="Z17" s="422">
        <v>7.2074745667754358528209793700</v>
      </c>
      <c r="AA17" s="91">
        <v>1.2297977437216378251933946900</v>
      </c>
      <c r="AB17" s="423">
        <v>1.6985337861871938772755370600</v>
      </c>
    </row>
    <row r="18" ht="18" customHeight="1">
      <c r="A18" s="58"/>
      <c r="B18" s="288"/>
      <c r="C18" s="289" t="s">
        <v>206</v>
      </c>
      <c r="D18" s="278">
        <v>99.53162650602409638554216867</v>
      </c>
      <c r="E18" s="94"/>
      <c r="F18" s="279">
        <v>139.46362540017475997503737586</v>
      </c>
      <c r="G18" s="278">
        <v>106.46598639455782312925170068</v>
      </c>
      <c r="H18" s="94"/>
      <c r="I18" s="279">
        <v>137.64128693786815533812018658</v>
      </c>
      <c r="J18" s="278">
        <v>0</v>
      </c>
      <c r="K18" s="94"/>
      <c r="L18" s="279">
        <v>84.81324118236190383693992858</v>
      </c>
      <c r="M18" s="278">
        <v>100.22271186440677966101694915</v>
      </c>
      <c r="N18" s="94">
        <v>100.85217142058165548098434004</v>
      </c>
      <c r="O18" s="279">
        <v>136.89656490143668559973270966</v>
      </c>
      <c r="P18" s="5"/>
      <c r="Q18" s="273">
        <v>-4.312961911238314439653561900</v>
      </c>
      <c r="R18" s="92"/>
      <c r="S18" s="274">
        <v>-0.4398105064674604305840712300</v>
      </c>
      <c r="T18" s="273">
        <v>21.689960537060352596323082080</v>
      </c>
      <c r="U18" s="92"/>
      <c r="V18" s="274">
        <v>2.5546154029659109234129992900</v>
      </c>
      <c r="W18" s="273">
        <v>0</v>
      </c>
      <c r="X18" s="92"/>
      <c r="Y18" s="274">
        <v>3.9758627085876047873415551600</v>
      </c>
      <c r="Z18" s="273">
        <v>-2.3295029725689090179867262900</v>
      </c>
      <c r="AA18" s="92">
        <v>-0.0129820124545154000349980800</v>
      </c>
      <c r="AB18" s="274">
        <v>0.25241044790208351362423900</v>
      </c>
    </row>
    <row r="19" ht="18" customHeight="1">
      <c r="A19" s="58"/>
      <c r="B19" s="290"/>
      <c r="C19" s="291" t="s">
        <v>207</v>
      </c>
      <c r="D19" s="441">
        <v>100.91073738680465717981888745</v>
      </c>
      <c r="E19" s="95"/>
      <c r="F19" s="442">
        <v>153.27028035955960531539709872</v>
      </c>
      <c r="G19" s="441">
        <v>89.59016393442622950819672131</v>
      </c>
      <c r="H19" s="95"/>
      <c r="I19" s="442">
        <v>167.52171179395759395500900318</v>
      </c>
      <c r="J19" s="441">
        <v>0</v>
      </c>
      <c r="K19" s="95"/>
      <c r="L19" s="442">
        <v>85.64426195553299647921448317</v>
      </c>
      <c r="M19" s="441">
        <v>100.27816793893129770992366412</v>
      </c>
      <c r="N19" s="95">
        <v>100.90015583088517051986205135</v>
      </c>
      <c r="O19" s="442">
        <v>153.31257148276881705432411473</v>
      </c>
      <c r="P19" s="5"/>
      <c r="Q19" s="422">
        <v>-2.0245985035657446985035419600</v>
      </c>
      <c r="R19" s="91"/>
      <c r="S19" s="423">
        <v>-0.0480051788428018719118676500</v>
      </c>
      <c r="T19" s="422">
        <v>-7.974126375614921651944291790</v>
      </c>
      <c r="U19" s="91"/>
      <c r="V19" s="423">
        <v>9.356786105713021201746704180</v>
      </c>
      <c r="W19" s="422">
        <v>0</v>
      </c>
      <c r="X19" s="91"/>
      <c r="Y19" s="423">
        <v>5.78071255532771753988711100</v>
      </c>
      <c r="Z19" s="422">
        <v>-2.2734697748893113104431759700</v>
      </c>
      <c r="AA19" s="91">
        <v>-0.6424041535502823476056983900</v>
      </c>
      <c r="AB19" s="423">
        <v>1.8352831832372550045329992800</v>
      </c>
    </row>
    <row r="20" ht="18" customHeight="1">
      <c r="A20" s="58"/>
      <c r="B20" s="288"/>
      <c r="C20" s="289" t="s">
        <v>208</v>
      </c>
      <c r="D20" s="278">
        <v>106.88314960629921259842519685</v>
      </c>
      <c r="E20" s="94"/>
      <c r="F20" s="279">
        <v>166.59322577338259626669762306</v>
      </c>
      <c r="G20" s="278">
        <v>96.03812316715542521994134897</v>
      </c>
      <c r="H20" s="94"/>
      <c r="I20" s="279">
        <v>173.37269587651946019879005636</v>
      </c>
      <c r="J20" s="278">
        <v>0</v>
      </c>
      <c r="K20" s="94"/>
      <c r="L20" s="279">
        <v>86.26373505246476191816733687</v>
      </c>
      <c r="M20" s="278">
        <v>105.83134243458475540386803185</v>
      </c>
      <c r="N20" s="94">
        <v>105.8933786592245116085743127</v>
      </c>
      <c r="O20" s="279">
        <v>164.92621617286496643065007676</v>
      </c>
      <c r="P20" s="5"/>
      <c r="Q20" s="273">
        <v>2.9379565861968673377656312500</v>
      </c>
      <c r="R20" s="92"/>
      <c r="S20" s="274">
        <v>-1.7234328954415213510498183300</v>
      </c>
      <c r="T20" s="273">
        <v>-12.738064227467504414231512940</v>
      </c>
      <c r="U20" s="92"/>
      <c r="V20" s="274">
        <v>-2.4577714319017499728293641200</v>
      </c>
      <c r="W20" s="273">
        <v>0</v>
      </c>
      <c r="X20" s="92"/>
      <c r="Y20" s="274">
        <v>4.9342157188101181816401350200</v>
      </c>
      <c r="Z20" s="273">
        <v>1.5502145994818787643291907800</v>
      </c>
      <c r="AA20" s="92">
        <v>0.3797038016123040557525698700</v>
      </c>
      <c r="AB20" s="274">
        <v>-2.0790818580634253934443451300</v>
      </c>
    </row>
    <row r="21" ht="18" customHeight="1">
      <c r="A21" s="58"/>
      <c r="B21" s="290"/>
      <c r="C21" s="291" t="s">
        <v>192</v>
      </c>
      <c r="D21" s="443">
        <v>105.72600518806744487678339818</v>
      </c>
      <c r="E21" s="154"/>
      <c r="F21" s="444">
        <v>149.17974616713429398987471434</v>
      </c>
      <c r="G21" s="443">
        <v>103.48113207547169811320754717</v>
      </c>
      <c r="H21" s="154"/>
      <c r="I21" s="444">
        <v>139.60251738772433307329083016</v>
      </c>
      <c r="J21" s="443">
        <v>0</v>
      </c>
      <c r="K21" s="154"/>
      <c r="L21" s="444">
        <v>87.39817832654767335994868373</v>
      </c>
      <c r="M21" s="443">
        <v>105.45467502850627137970353478</v>
      </c>
      <c r="N21" s="154">
        <v>104.33572504482964734010759115</v>
      </c>
      <c r="O21" s="444">
        <v>145.39235387159393198648357179</v>
      </c>
      <c r="P21" s="5"/>
      <c r="Q21" s="422">
        <v>5.9225258824374057702754698900</v>
      </c>
      <c r="R21" s="91"/>
      <c r="S21" s="423">
        <v>-3.8851053940119944351772846400</v>
      </c>
      <c r="T21" s="422">
        <v>-3.7270002160449373469681693800</v>
      </c>
      <c r="U21" s="91"/>
      <c r="V21" s="423">
        <v>-2.7879908706500125183705096500</v>
      </c>
      <c r="W21" s="422">
        <v>0</v>
      </c>
      <c r="X21" s="91"/>
      <c r="Y21" s="423">
        <v>5.1191235711435217597046229700</v>
      </c>
      <c r="Z21" s="422">
        <v>5.3453575772015375894882102500</v>
      </c>
      <c r="AA21" s="91">
        <v>5.5568846529706604609218578600</v>
      </c>
      <c r="AB21" s="423">
        <v>-3.2909331727673669336697342200</v>
      </c>
    </row>
    <row r="22" ht="18" customHeight="1">
      <c r="A22" s="58"/>
      <c r="B22" s="288"/>
      <c r="C22" s="289" t="s">
        <v>194</v>
      </c>
      <c r="D22" s="278">
        <v>103.16761904761904761904761905</v>
      </c>
      <c r="E22" s="94"/>
      <c r="F22" s="279">
        <v>148.58623721994411872385422717</v>
      </c>
      <c r="G22" s="278">
        <v>176.69298245614035087719298246</v>
      </c>
      <c r="H22" s="94"/>
      <c r="I22" s="279">
        <v>137.373360529240105949635787</v>
      </c>
      <c r="J22" s="278">
        <v>0</v>
      </c>
      <c r="K22" s="94"/>
      <c r="L22" s="279">
        <v>88.11795899997438136000907945</v>
      </c>
      <c r="M22" s="278">
        <v>105.73560049019607843137254902</v>
      </c>
      <c r="N22" s="94">
        <v>103.50710989148060371710116003</v>
      </c>
      <c r="O22" s="279">
        <v>144.77250124004605629540493547</v>
      </c>
      <c r="P22" s="5"/>
      <c r="Q22" s="273">
        <v>-1.3254406361730149494982258300</v>
      </c>
      <c r="R22" s="92"/>
      <c r="S22" s="274">
        <v>-2.3246274932024557694949568200</v>
      </c>
      <c r="T22" s="273">
        <v>4.7154144182718527907506495900</v>
      </c>
      <c r="U22" s="92"/>
      <c r="V22" s="274">
        <v>0.9212764914632530700264005700</v>
      </c>
      <c r="W22" s="273">
        <v>0</v>
      </c>
      <c r="X22" s="92"/>
      <c r="Y22" s="274">
        <v>3.0785827298159756891816709500</v>
      </c>
      <c r="Z22" s="273">
        <v>-0.794301061217032633288091700</v>
      </c>
      <c r="AA22" s="92">
        <v>1.8273807134624228917354940300</v>
      </c>
      <c r="AB22" s="274">
        <v>-1.6184470440506106360932561300</v>
      </c>
    </row>
    <row r="23" ht="18" customHeight="1">
      <c r="A23" s="58"/>
      <c r="B23" s="290"/>
      <c r="C23" s="291" t="s">
        <v>197</v>
      </c>
      <c r="D23" s="441">
        <v>98.11585567692816948030453492</v>
      </c>
      <c r="E23" s="95">
        <v>104.19227255866377510369857231</v>
      </c>
      <c r="F23" s="442">
        <v>160.79628161968793699207995553</v>
      </c>
      <c r="G23" s="441">
        <v>108.43579766536964980544747082</v>
      </c>
      <c r="H23" s="95">
        <v>107.12864033408862297362883562</v>
      </c>
      <c r="I23" s="442">
        <v>160.39383714043433052349101411</v>
      </c>
      <c r="J23" s="441">
        <v>0</v>
      </c>
      <c r="K23" s="95">
        <v>94.80322403400931323648837472</v>
      </c>
      <c r="L23" s="442">
        <v>86.73952961253223781850022084</v>
      </c>
      <c r="M23" s="441">
        <v>98.92495424039048200122025625</v>
      </c>
      <c r="N23" s="95">
        <v>104.36934008041037016497989741</v>
      </c>
      <c r="O23" s="442">
        <v>158.11048620348315649457110156</v>
      </c>
      <c r="P23" s="5"/>
      <c r="Q23" s="422">
        <v>-4.6304278331479784265317651500</v>
      </c>
      <c r="R23" s="91"/>
      <c r="S23" s="423">
        <v>0.5947380003709722517110090200</v>
      </c>
      <c r="T23" s="422">
        <v>-39.076157671273826017819200730</v>
      </c>
      <c r="U23" s="91"/>
      <c r="V23" s="423">
        <v>-2.4118557331732416898062379400</v>
      </c>
      <c r="W23" s="422">
        <v>0</v>
      </c>
      <c r="X23" s="91"/>
      <c r="Y23" s="423">
        <v>4.6789474313533503497588437900</v>
      </c>
      <c r="Z23" s="422">
        <v>-7.3967774908003519659495814900</v>
      </c>
      <c r="AA23" s="91">
        <v>-3.4267762037440904956037456800</v>
      </c>
      <c r="AB23" s="423">
        <v>0.0877029616523232398487833900</v>
      </c>
    </row>
    <row r="24" ht="18" customHeight="1">
      <c r="A24" s="59"/>
      <c r="B24" s="288"/>
      <c r="C24" s="289" t="s">
        <v>199</v>
      </c>
      <c r="D24" s="278">
        <v>103.00157878118092832333438585</v>
      </c>
      <c r="E24" s="94">
        <v>107.27650495161334603654641738</v>
      </c>
      <c r="F24" s="279">
        <v>163.39807390266375981529269036</v>
      </c>
      <c r="G24" s="278">
        <v>117.62053571428571428571428571</v>
      </c>
      <c r="H24" s="94">
        <v>108.17328833439752396169954935</v>
      </c>
      <c r="I24" s="279">
        <v>159.49711816194383235554159754</v>
      </c>
      <c r="J24" s="278">
        <v>0</v>
      </c>
      <c r="K24" s="94">
        <v>93.65183792959415935955584852</v>
      </c>
      <c r="L24" s="279">
        <v>84.80529325761104921459860433</v>
      </c>
      <c r="M24" s="278">
        <v>103.96726629312887053966381598</v>
      </c>
      <c r="N24" s="94">
        <v>107.30774726655774789493527711</v>
      </c>
      <c r="O24" s="279">
        <v>159.68855001952675895949748707</v>
      </c>
      <c r="P24" s="93"/>
      <c r="Q24" s="273">
        <v>-2.4393771548908111394201522600</v>
      </c>
      <c r="R24" s="92"/>
      <c r="S24" s="274">
        <v>-3.1153320358238378605284312100</v>
      </c>
      <c r="T24" s="273">
        <v>-8.516411125764545841597524380</v>
      </c>
      <c r="U24" s="92"/>
      <c r="V24" s="274">
        <v>-5.3911043497764384750256761500</v>
      </c>
      <c r="W24" s="273">
        <v>0</v>
      </c>
      <c r="X24" s="92"/>
      <c r="Y24" s="274">
        <v>-0.6720609275788420475505933800</v>
      </c>
      <c r="Z24" s="273">
        <v>-2.2577835283727697324152537300</v>
      </c>
      <c r="AA24" s="92">
        <v>-0.4939944638121953279988966100</v>
      </c>
      <c r="AB24" s="274">
        <v>-3.8617875179493823840629134300</v>
      </c>
    </row>
    <row r="25" ht="18" customHeight="1">
      <c r="A25" s="60"/>
      <c r="B25" s="290"/>
      <c r="C25" s="291" t="s">
        <v>200</v>
      </c>
      <c r="D25" s="441">
        <v>98.8290713324360699865410498</v>
      </c>
      <c r="E25" s="95">
        <v>97.87761812417134294667501542</v>
      </c>
      <c r="F25" s="442">
        <v>136.90609929865575248772351848</v>
      </c>
      <c r="G25" s="441">
        <v>128.04568527918781725888324873</v>
      </c>
      <c r="H25" s="95">
        <v>96.56506526114814536712702201</v>
      </c>
      <c r="I25" s="442">
        <v>149.51507472267846527791208897</v>
      </c>
      <c r="J25" s="441">
        <v>0</v>
      </c>
      <c r="K25" s="95">
        <v>94.34137337224746051436983938</v>
      </c>
      <c r="L25" s="442">
        <v>88.16410384132970876032018605</v>
      </c>
      <c r="M25" s="441">
        <v>101.20156636438582028029678483</v>
      </c>
      <c r="N25" s="95">
        <v>97.63628488272556069166238658</v>
      </c>
      <c r="O25" s="442">
        <v>137.10015841973582143364398169</v>
      </c>
      <c r="P25" s="93"/>
      <c r="Q25" s="422">
        <v>-0.1996865976987234151645506600</v>
      </c>
      <c r="R25" s="91"/>
      <c r="S25" s="423">
        <v>-2.048429813166567224946331800</v>
      </c>
      <c r="T25" s="422">
        <v>-6.0597249307006617146610065400</v>
      </c>
      <c r="U25" s="91"/>
      <c r="V25" s="423">
        <v>1.0221774371849609186698266800</v>
      </c>
      <c r="W25" s="422">
        <v>0</v>
      </c>
      <c r="X25" s="91"/>
      <c r="Y25" s="423">
        <v>5.1046825957485376145870811900</v>
      </c>
      <c r="Z25" s="422">
        <v>-1.0014239273409336682933897400</v>
      </c>
      <c r="AA25" s="91">
        <v>-1.4146993738068970854412036900</v>
      </c>
      <c r="AB25" s="423">
        <v>-1.4204553312511805296865857800</v>
      </c>
    </row>
    <row r="26" ht="18" customHeight="1">
      <c r="A26" s="60"/>
      <c r="B26" s="292"/>
      <c r="C26" s="293" t="s">
        <v>201</v>
      </c>
      <c r="D26" s="445">
        <v>91.73031825795644891122278057</v>
      </c>
      <c r="E26" s="446">
        <v>92.93965812107278086228207116</v>
      </c>
      <c r="F26" s="447">
        <v>118.0959315604023502597411424</v>
      </c>
      <c r="G26" s="445">
        <v>96.38461538461538461538461538</v>
      </c>
      <c r="H26" s="446">
        <v>97.5932450817178880315229209</v>
      </c>
      <c r="I26" s="447">
        <v>135.54929437225410083434357279</v>
      </c>
      <c r="J26" s="445">
        <v>0</v>
      </c>
      <c r="K26" s="446">
        <v>93.69902419453046824919108568</v>
      </c>
      <c r="L26" s="447">
        <v>87.5961224170343382757567502</v>
      </c>
      <c r="M26" s="445">
        <v>91.89331896551724137931034483</v>
      </c>
      <c r="N26" s="446">
        <v>93.26744307299425409661630135</v>
      </c>
      <c r="O26" s="447">
        <v>118.74505799909353069793155659</v>
      </c>
      <c r="P26" s="184"/>
      <c r="Q26" s="275">
        <v>16.072323766407296391813576240</v>
      </c>
      <c r="R26" s="276"/>
      <c r="S26" s="277">
        <v>7.3392927789624383876558128400</v>
      </c>
      <c r="T26" s="275">
        <v>1.0886854638716863852433842200</v>
      </c>
      <c r="U26" s="276"/>
      <c r="V26" s="277">
        <v>22.215280554442352626603072720</v>
      </c>
      <c r="W26" s="275">
        <v>0</v>
      </c>
      <c r="X26" s="276"/>
      <c r="Y26" s="277">
        <v>1.4769000449728238323067668600</v>
      </c>
      <c r="Z26" s="275">
        <v>14.124100984903865534104343040</v>
      </c>
      <c r="AA26" s="276">
        <v>3.3497657119293351965974372900</v>
      </c>
      <c r="AB26" s="277">
        <v>8.860909362573758993375886610</v>
      </c>
    </row>
    <row r="27" ht="21"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 customHeight="1">
      <c r="A28" s="112"/>
      <c r="B28" s="1056" t="s">
        <v>61</v>
      </c>
      <c r="C28" s="1056"/>
      <c r="D28" s="1056"/>
      <c r="E28" s="1056"/>
      <c r="F28" s="1056"/>
      <c r="G28" s="1056"/>
      <c r="H28" s="1056"/>
      <c r="I28" s="1056"/>
      <c r="J28" s="1056"/>
      <c r="K28" s="1056"/>
      <c r="L28" s="1056"/>
      <c r="M28" s="1056"/>
      <c r="N28" s="1056"/>
      <c r="O28" s="1056"/>
      <c r="P28" s="413"/>
      <c r="Q28" s="1057"/>
      <c r="R28" s="1057"/>
      <c r="S28" s="1057"/>
      <c r="T28" s="1057"/>
      <c r="U28" s="1057"/>
      <c r="V28" s="1057"/>
      <c r="W28" s="1057"/>
      <c r="X28" s="1057"/>
      <c r="Y28" s="1057"/>
      <c r="Z28" s="1057"/>
      <c r="AA28" s="1057"/>
      <c r="AB28" s="1057"/>
      <c r="AC28" s="9"/>
    </row>
    <row r="29" ht="18" customHeight="1">
      <c r="A29" s="58"/>
      <c r="B29" s="286">
        <v>2017</v>
      </c>
      <c r="C29" s="287"/>
      <c r="D29" s="456">
        <v>98.36074993433149461518255844</v>
      </c>
      <c r="E29" s="457"/>
      <c r="F29" s="458">
        <v>139.81789548957306688083623781</v>
      </c>
      <c r="G29" s="456">
        <v>93.16567375886524822695035461</v>
      </c>
      <c r="H29" s="457"/>
      <c r="I29" s="458">
        <v>145.0568052208307298821349804</v>
      </c>
      <c r="J29" s="456">
        <v>0</v>
      </c>
      <c r="K29" s="457"/>
      <c r="L29" s="458">
        <v>81.79660565815343064780262042</v>
      </c>
      <c r="M29" s="456">
        <v>97.82184161737441511432859539</v>
      </c>
      <c r="N29" s="457">
        <v>97.87235568650417499350959071</v>
      </c>
      <c r="O29" s="458">
        <v>138.4450008391287395816341058</v>
      </c>
      <c r="P29" s="5"/>
      <c r="Q29" s="429">
        <v>-2.4272173321822366438180869900</v>
      </c>
      <c r="R29" s="430"/>
      <c r="S29" s="431">
        <v>-1.1201866430884493418768333900</v>
      </c>
      <c r="T29" s="429">
        <v>6.2141467475832513509518168900</v>
      </c>
      <c r="U29" s="430"/>
      <c r="V29" s="431">
        <v>-0.1953148058980508701858743600</v>
      </c>
      <c r="W29" s="429">
        <v>0</v>
      </c>
      <c r="X29" s="430"/>
      <c r="Y29" s="431">
        <v>1.7622563081306199161903434600</v>
      </c>
      <c r="Z29" s="429">
        <v>-1.0894090549747580256898045600</v>
      </c>
      <c r="AA29" s="430">
        <v>2.0201968097019739209958084800</v>
      </c>
      <c r="AB29" s="431">
        <v>-0.9180797037252911834678587600</v>
      </c>
    </row>
    <row r="30" ht="18" customHeight="1">
      <c r="A30" s="58"/>
      <c r="B30" s="288">
        <v>2018</v>
      </c>
      <c r="C30" s="289"/>
      <c r="D30" s="278">
        <v>99.34831311284693368788432774</v>
      </c>
      <c r="E30" s="94"/>
      <c r="F30" s="279">
        <v>143.69211159057812344789735847</v>
      </c>
      <c r="G30" s="278">
        <v>114.04245553643144004589787722</v>
      </c>
      <c r="H30" s="94"/>
      <c r="I30" s="279">
        <v>146.4403068349526058851498057</v>
      </c>
      <c r="J30" s="278">
        <v>0</v>
      </c>
      <c r="K30" s="94"/>
      <c r="L30" s="279">
        <v>83.22819926677208726199150887</v>
      </c>
      <c r="M30" s="278">
        <v>100.15300992836496166897071761</v>
      </c>
      <c r="N30" s="94">
        <v>100.60815951293389208882509291</v>
      </c>
      <c r="O30" s="279">
        <v>141.64260973209039191952145891</v>
      </c>
      <c r="P30" s="5"/>
      <c r="Q30" s="273">
        <v>1.0040216033069746350390174400</v>
      </c>
      <c r="R30" s="92"/>
      <c r="S30" s="274">
        <v>2.7709014553819947952311559200</v>
      </c>
      <c r="T30" s="273">
        <v>22.408233564220476954587120690</v>
      </c>
      <c r="U30" s="92"/>
      <c r="V30" s="274">
        <v>0.9537653969530549880511651900</v>
      </c>
      <c r="W30" s="273">
        <v>0</v>
      </c>
      <c r="X30" s="92"/>
      <c r="Y30" s="274">
        <v>1.7501870610641363771043098200</v>
      </c>
      <c r="Z30" s="273">
        <v>2.3830754690847091250790881100</v>
      </c>
      <c r="AA30" s="92">
        <v>2.7952773867963237752982092600</v>
      </c>
      <c r="AB30" s="274">
        <v>2.309660062537925505791091600</v>
      </c>
    </row>
    <row r="31" ht="18" customHeight="1">
      <c r="A31" s="58"/>
      <c r="B31" s="427">
        <v>2019</v>
      </c>
      <c r="C31" s="428"/>
      <c r="D31" s="459">
        <v>100.71104457751164337990685296</v>
      </c>
      <c r="E31" s="460"/>
      <c r="F31" s="461">
        <v>142.99490051001802977300071702</v>
      </c>
      <c r="G31" s="459">
        <v>109.57035490605427974947807933</v>
      </c>
      <c r="H31" s="460"/>
      <c r="I31" s="461">
        <v>147.22060429815106187638604279</v>
      </c>
      <c r="J31" s="459">
        <v>0</v>
      </c>
      <c r="K31" s="460"/>
      <c r="L31" s="461">
        <v>86.72422979747109604939534556</v>
      </c>
      <c r="M31" s="459">
        <v>101.36481281774765059312894777</v>
      </c>
      <c r="N31" s="460">
        <v>101.47785988483685220729366603</v>
      </c>
      <c r="O31" s="461">
        <v>141.35208290675746455035334785</v>
      </c>
      <c r="P31" s="93"/>
      <c r="Q31" s="432">
        <v>1.3716704611952712637014785800</v>
      </c>
      <c r="R31" s="433"/>
      <c r="S31" s="434">
        <v>-0.4852117996196318209530987200</v>
      </c>
      <c r="T31" s="432">
        <v>-3.9214348808444633138103733500</v>
      </c>
      <c r="U31" s="433"/>
      <c r="V31" s="434">
        <v>0.5328433681021305732462050200</v>
      </c>
      <c r="W31" s="432">
        <v>0</v>
      </c>
      <c r="X31" s="433"/>
      <c r="Y31" s="434">
        <v>4.2005360701042576170534192800</v>
      </c>
      <c r="Z31" s="432">
        <v>1.2099515433928927109176341800</v>
      </c>
      <c r="AA31" s="433">
        <v>0.8644431784791311788134565700</v>
      </c>
      <c r="AB31" s="434">
        <v>-0.2051125899772982897589996500</v>
      </c>
    </row>
    <row r="32" ht="21"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 customHeight="1">
      <c r="A33" s="112"/>
      <c r="B33" s="1058" t="s">
        <v>44</v>
      </c>
      <c r="C33" s="1058"/>
      <c r="D33" s="1058"/>
      <c r="E33" s="1058"/>
      <c r="F33" s="1058"/>
      <c r="G33" s="1058"/>
      <c r="H33" s="1058"/>
      <c r="I33" s="1058"/>
      <c r="J33" s="1058"/>
      <c r="K33" s="1058"/>
      <c r="L33" s="1058"/>
      <c r="M33" s="1058"/>
      <c r="N33" s="1058"/>
      <c r="O33" s="1058"/>
      <c r="P33" s="413"/>
      <c r="Q33" s="1057"/>
      <c r="R33" s="1057"/>
      <c r="S33" s="1057"/>
      <c r="T33" s="1057"/>
      <c r="U33" s="1057"/>
      <c r="V33" s="1057"/>
      <c r="W33" s="1057"/>
      <c r="X33" s="1057"/>
      <c r="Y33" s="1057"/>
      <c r="Z33" s="1057"/>
      <c r="AA33" s="1057"/>
      <c r="AB33" s="1057"/>
      <c r="AC33" s="9"/>
    </row>
    <row r="34" ht="18" customHeight="1">
      <c r="A34" s="58"/>
      <c r="B34" s="286">
        <v>2017</v>
      </c>
      <c r="C34" s="287"/>
      <c r="D34" s="456">
        <v>100.96201201201201201201201201</v>
      </c>
      <c r="E34" s="457"/>
      <c r="F34" s="458">
        <v>139.04221375265846694833329532</v>
      </c>
      <c r="G34" s="456">
        <v>95.89420654911838790931989924</v>
      </c>
      <c r="H34" s="457"/>
      <c r="I34" s="458">
        <v>145.57465277154378981400463596</v>
      </c>
      <c r="J34" s="456">
        <v>0</v>
      </c>
      <c r="K34" s="457"/>
      <c r="L34" s="458">
        <v>80.16849510984821068427788086</v>
      </c>
      <c r="M34" s="456">
        <v>100.42218942849476790984706198</v>
      </c>
      <c r="N34" s="457">
        <v>100.56125561503079861204508164</v>
      </c>
      <c r="O34" s="458">
        <v>137.42291406542514129060146328</v>
      </c>
      <c r="P34" s="5"/>
      <c r="Q34" s="429">
        <v>4.5381369639473871533618259500</v>
      </c>
      <c r="R34" s="430"/>
      <c r="S34" s="431">
        <v>-1.5567103533130324690305889100</v>
      </c>
      <c r="T34" s="429">
        <v>2.8395532770361541387805575700</v>
      </c>
      <c r="U34" s="430"/>
      <c r="V34" s="431">
        <v>-5.0047990283444966839635541200</v>
      </c>
      <c r="W34" s="429">
        <v>0</v>
      </c>
      <c r="X34" s="430"/>
      <c r="Y34" s="431">
        <v>0.1279885992612061526378168900</v>
      </c>
      <c r="Z34" s="429">
        <v>4.3615262260899575113530406400</v>
      </c>
      <c r="AA34" s="430">
        <v>4.0700065673445053427514449800</v>
      </c>
      <c r="AB34" s="431">
        <v>-2.4698267273667049432298250200</v>
      </c>
    </row>
    <row r="35" ht="18" customHeight="1">
      <c r="A35" s="58"/>
      <c r="B35" s="288">
        <v>2018</v>
      </c>
      <c r="C35" s="289"/>
      <c r="D35" s="278">
        <v>96.80946180555555555555555556</v>
      </c>
      <c r="E35" s="94"/>
      <c r="F35" s="279">
        <v>141.64963940657192016830180945</v>
      </c>
      <c r="G35" s="278">
        <v>119.76954732510288065843621399</v>
      </c>
      <c r="H35" s="94"/>
      <c r="I35" s="279">
        <v>152.19471013686306541515641307</v>
      </c>
      <c r="J35" s="278">
        <v>0</v>
      </c>
      <c r="K35" s="94"/>
      <c r="L35" s="279">
        <v>85.18450108932439946768515916</v>
      </c>
      <c r="M35" s="278">
        <v>98.31778859151121924844552582</v>
      </c>
      <c r="N35" s="94">
        <v>100.3857594670037394006425449</v>
      </c>
      <c r="O35" s="279">
        <v>141.36184469301210743039763997</v>
      </c>
      <c r="P35" s="5"/>
      <c r="Q35" s="273">
        <v>-4.1129828176982095665274156800</v>
      </c>
      <c r="R35" s="92"/>
      <c r="S35" s="274">
        <v>1.8752762801603477921254811700</v>
      </c>
      <c r="T35" s="273">
        <v>24.897584155675974839504010920</v>
      </c>
      <c r="U35" s="92"/>
      <c r="V35" s="274">
        <v>4.5475343676130213920593417800</v>
      </c>
      <c r="W35" s="273">
        <v>0</v>
      </c>
      <c r="X35" s="92"/>
      <c r="Y35" s="274">
        <v>6.2568294098612848240533812500</v>
      </c>
      <c r="Z35" s="273">
        <v>-2.0955536310846709320973900800</v>
      </c>
      <c r="AA35" s="92">
        <v>-0.1745166634542577879012349700</v>
      </c>
      <c r="AB35" s="274">
        <v>2.8662837303185813389503024500</v>
      </c>
    </row>
    <row r="36" ht="18" customHeight="1">
      <c r="A36" s="58"/>
      <c r="B36" s="427">
        <v>2019</v>
      </c>
      <c r="C36" s="428"/>
      <c r="D36" s="459">
        <v>98.89870599693891748991234173</v>
      </c>
      <c r="E36" s="460">
        <v>100.26659293656733273549232509</v>
      </c>
      <c r="F36" s="461">
        <v>141.24912048535326255319330785</v>
      </c>
      <c r="G36" s="459">
        <v>119.00617283950617283950617284</v>
      </c>
      <c r="H36" s="460">
        <v>104.08632905729187355621518248</v>
      </c>
      <c r="I36" s="461">
        <v>151.21715864155272645867906886</v>
      </c>
      <c r="J36" s="459">
        <v>0</v>
      </c>
      <c r="K36" s="460">
        <v>93.96389654149135015143685869</v>
      </c>
      <c r="L36" s="461">
        <v>86.75928767093809105358416645</v>
      </c>
      <c r="M36" s="459">
        <v>100.17229245405968982145184413</v>
      </c>
      <c r="N36" s="460">
        <v>100.68686814077958587879115533</v>
      </c>
      <c r="O36" s="461">
        <v>140.65839000148525159380287656</v>
      </c>
      <c r="P36" s="93"/>
      <c r="Q36" s="432">
        <v>2.1580991696655290527005435300</v>
      </c>
      <c r="R36" s="433"/>
      <c r="S36" s="434">
        <v>-0.2827532233026463313395145400</v>
      </c>
      <c r="T36" s="432">
        <v>-0.6373694337548103353490929100</v>
      </c>
      <c r="U36" s="433"/>
      <c r="V36" s="434">
        <v>-0.6423032012290460726365529700</v>
      </c>
      <c r="W36" s="432">
        <v>0</v>
      </c>
      <c r="X36" s="433"/>
      <c r="Y36" s="434">
        <v>1.8486773550066010722352823800</v>
      </c>
      <c r="Z36" s="432">
        <v>1.8862343113243994059435547800</v>
      </c>
      <c r="AA36" s="433">
        <v>0.2999515821512704537212166900</v>
      </c>
      <c r="AB36" s="434">
        <v>-0.4976269891316928152626413200</v>
      </c>
    </row>
    <row r="37" ht="21"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58" t="s">
        <v>45</v>
      </c>
      <c r="C38" s="1058"/>
      <c r="D38" s="1058"/>
      <c r="E38" s="1058"/>
      <c r="F38" s="1058"/>
      <c r="G38" s="1058"/>
      <c r="H38" s="1058"/>
      <c r="I38" s="1058"/>
      <c r="J38" s="1058"/>
      <c r="K38" s="1058"/>
      <c r="L38" s="1058"/>
      <c r="M38" s="1058"/>
      <c r="N38" s="1058"/>
      <c r="O38" s="1058"/>
      <c r="P38" s="413"/>
      <c r="Q38" s="1057"/>
      <c r="R38" s="1057"/>
      <c r="S38" s="1057"/>
      <c r="T38" s="1057"/>
      <c r="U38" s="1057"/>
      <c r="V38" s="1057"/>
      <c r="W38" s="1057"/>
      <c r="X38" s="1057"/>
      <c r="Y38" s="1057"/>
      <c r="Z38" s="1057"/>
      <c r="AA38" s="1057"/>
      <c r="AB38" s="1057"/>
      <c r="AC38" s="9"/>
    </row>
    <row r="39" ht="18" customHeight="1">
      <c r="A39" s="58"/>
      <c r="B39" s="286">
        <v>2017</v>
      </c>
      <c r="C39" s="287"/>
      <c r="D39" s="456">
        <v>98.36074993433149461518255844</v>
      </c>
      <c r="E39" s="457"/>
      <c r="F39" s="458">
        <v>139.81789548957306688083623781</v>
      </c>
      <c r="G39" s="456">
        <v>93.16567375886524822695035461</v>
      </c>
      <c r="H39" s="457"/>
      <c r="I39" s="458">
        <v>145.0568052208307298821349804</v>
      </c>
      <c r="J39" s="456">
        <v>0</v>
      </c>
      <c r="K39" s="457"/>
      <c r="L39" s="458">
        <v>81.79660565815343064780262042</v>
      </c>
      <c r="M39" s="456">
        <v>97.82184161737441511432859539</v>
      </c>
      <c r="N39" s="457">
        <v>97.87235568650417499350959071</v>
      </c>
      <c r="O39" s="458">
        <v>138.4450008391287395816341058</v>
      </c>
      <c r="P39" s="5"/>
      <c r="Q39" s="429">
        <v>-2.4272173321822366438180869900</v>
      </c>
      <c r="R39" s="430"/>
      <c r="S39" s="431">
        <v>-1.1201866430884493418768333900</v>
      </c>
      <c r="T39" s="429">
        <v>6.2141467475832513509518168900</v>
      </c>
      <c r="U39" s="430"/>
      <c r="V39" s="431">
        <v>-0.1953148058980508701858743600</v>
      </c>
      <c r="W39" s="429">
        <v>0</v>
      </c>
      <c r="X39" s="430"/>
      <c r="Y39" s="431">
        <v>1.7622563081306199161903434600</v>
      </c>
      <c r="Z39" s="429">
        <v>-1.0894090549747580256898045600</v>
      </c>
      <c r="AA39" s="430">
        <v>2.0201968097019739209958084800</v>
      </c>
      <c r="AB39" s="431">
        <v>-0.9180797037252911834678587600</v>
      </c>
    </row>
    <row r="40" ht="18" customHeight="1">
      <c r="A40" s="58"/>
      <c r="B40" s="288">
        <v>2018</v>
      </c>
      <c r="C40" s="289"/>
      <c r="D40" s="278">
        <v>99.34831311284693368788432774</v>
      </c>
      <c r="E40" s="94"/>
      <c r="F40" s="279">
        <v>143.69211159057812344789735847</v>
      </c>
      <c r="G40" s="278">
        <v>114.04245553643144004589787722</v>
      </c>
      <c r="H40" s="94"/>
      <c r="I40" s="279">
        <v>146.4403068349526058851498057</v>
      </c>
      <c r="J40" s="278">
        <v>0</v>
      </c>
      <c r="K40" s="94"/>
      <c r="L40" s="279">
        <v>83.22819926677208726199150887</v>
      </c>
      <c r="M40" s="278">
        <v>100.15300992836496166897071761</v>
      </c>
      <c r="N40" s="94">
        <v>100.60815951293389208882509291</v>
      </c>
      <c r="O40" s="279">
        <v>141.64260973209039191952145891</v>
      </c>
      <c r="P40" s="5"/>
      <c r="Q40" s="273">
        <v>1.0040216033069746350390174400</v>
      </c>
      <c r="R40" s="92"/>
      <c r="S40" s="274">
        <v>2.7709014553819947952311559200</v>
      </c>
      <c r="T40" s="273">
        <v>22.408233564220476954587120690</v>
      </c>
      <c r="U40" s="92"/>
      <c r="V40" s="274">
        <v>0.9537653969530549880511651900</v>
      </c>
      <c r="W40" s="273">
        <v>0</v>
      </c>
      <c r="X40" s="92"/>
      <c r="Y40" s="274">
        <v>1.7501870610641363771043098200</v>
      </c>
      <c r="Z40" s="273">
        <v>2.3830754690847091250790881100</v>
      </c>
      <c r="AA40" s="92">
        <v>2.7952773867963237752982092600</v>
      </c>
      <c r="AB40" s="274">
        <v>2.309660062537925505791091600</v>
      </c>
    </row>
    <row r="41" ht="18" customHeight="1">
      <c r="A41" s="58"/>
      <c r="B41" s="427">
        <v>2019</v>
      </c>
      <c r="C41" s="428"/>
      <c r="D41" s="459">
        <v>100.71104457751164337990685296</v>
      </c>
      <c r="E41" s="460"/>
      <c r="F41" s="461">
        <v>142.99490051001802977300071702</v>
      </c>
      <c r="G41" s="459">
        <v>109.57035490605427974947807933</v>
      </c>
      <c r="H41" s="460"/>
      <c r="I41" s="461">
        <v>147.22060429815106187638604279</v>
      </c>
      <c r="J41" s="459">
        <v>0</v>
      </c>
      <c r="K41" s="460"/>
      <c r="L41" s="461">
        <v>86.72422979747109604939534556</v>
      </c>
      <c r="M41" s="459">
        <v>101.36481281774765059312894777</v>
      </c>
      <c r="N41" s="460">
        <v>101.47785988483685220729366603</v>
      </c>
      <c r="O41" s="461">
        <v>141.35208290675746455035334785</v>
      </c>
      <c r="P41" s="93"/>
      <c r="Q41" s="432">
        <v>1.3716704611952712637014785800</v>
      </c>
      <c r="R41" s="433"/>
      <c r="S41" s="434">
        <v>-0.4852117996196318209530987200</v>
      </c>
      <c r="T41" s="432">
        <v>-3.9214348808444633138103733500</v>
      </c>
      <c r="U41" s="433"/>
      <c r="V41" s="434">
        <v>0.5328433681021305732462050200</v>
      </c>
      <c r="W41" s="432">
        <v>0</v>
      </c>
      <c r="X41" s="433"/>
      <c r="Y41" s="434">
        <v>4.2005360701042576170534192800</v>
      </c>
      <c r="Z41" s="432">
        <v>1.2099515433928927109176341800</v>
      </c>
      <c r="AA41" s="433">
        <v>0.8644431784791311788134565700</v>
      </c>
      <c r="AB41" s="434">
        <v>-0.2051125899772982897589996500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row>
    <row r="43" ht="24" customHeight="1">
      <c r="B43" s="1055" t="s">
        <v>138</v>
      </c>
      <c r="C43" s="1055"/>
      <c r="D43" s="1055"/>
      <c r="E43" s="1055"/>
      <c r="F43" s="1055"/>
      <c r="G43" s="1055"/>
      <c r="H43" s="1055"/>
      <c r="I43" s="1055"/>
      <c r="J43" s="1055"/>
      <c r="K43" s="1055"/>
      <c r="L43" s="1055"/>
      <c r="M43" s="1055"/>
      <c r="N43" s="1055"/>
      <c r="O43" s="1055"/>
      <c r="P43" s="1055"/>
      <c r="Q43" s="1055"/>
      <c r="R43" s="1055"/>
      <c r="S43" s="1055"/>
      <c r="T43" s="1055"/>
      <c r="U43" s="1055"/>
      <c r="V43" s="1055"/>
      <c r="W43" s="1055"/>
      <c r="X43" s="1055"/>
      <c r="Y43" s="1055"/>
      <c r="Z43" s="1055"/>
      <c r="AA43" s="1055"/>
      <c r="AB43" s="1055"/>
    </row>
    <row r="44" ht="12" customHeight="1">
      <c r="Z44" s="55"/>
      <c r="AA44" s="234"/>
      <c r="AB44" s="234"/>
    </row>
    <row r="45" ht="12" customHeight="1"/>
    <row r="46">
      <c r="A46" s="237"/>
      <c r="B46" s="237"/>
      <c r="C46" s="237"/>
      <c r="D46" s="237"/>
      <c r="E46" s="237"/>
      <c r="F46" s="237"/>
      <c r="G46" s="237"/>
      <c r="H46" s="237"/>
      <c r="I46" s="237"/>
      <c r="J46" s="237"/>
      <c r="K46" s="237"/>
      <c r="L46" s="237"/>
      <c r="M46" s="237"/>
      <c r="N46" s="237"/>
      <c r="O46" s="237"/>
      <c r="P46" s="237"/>
      <c r="Q46" s="237"/>
      <c r="R46" s="237"/>
      <c r="S46" s="237"/>
      <c r="T46" s="237"/>
      <c r="U46" s="237"/>
      <c r="V46" s="237"/>
      <c r="W46" s="237"/>
      <c r="X46" s="237"/>
      <c r="Y46" s="237"/>
      <c r="Z46" s="237"/>
      <c r="AA46" s="237"/>
      <c r="AB46" s="237"/>
      <c r="AC46" s="237"/>
    </row>
    <row r="47">
      <c r="A47" s="237"/>
      <c r="B47" s="237"/>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row>
    <row r="48">
      <c r="A48" s="237"/>
      <c r="B48" s="237"/>
      <c r="C48" s="237"/>
      <c r="D48" s="237"/>
      <c r="E48" s="237"/>
      <c r="F48" s="237"/>
      <c r="G48" s="237"/>
      <c r="H48" s="237"/>
      <c r="I48" s="237"/>
      <c r="J48" s="237"/>
      <c r="K48" s="237"/>
      <c r="L48" s="237"/>
      <c r="M48" s="237"/>
      <c r="N48" s="237"/>
      <c r="O48" s="237"/>
      <c r="P48" s="237"/>
      <c r="Q48" s="237"/>
      <c r="R48" s="237"/>
      <c r="S48" s="237"/>
      <c r="T48" s="237"/>
      <c r="U48" s="237"/>
      <c r="V48" s="237"/>
      <c r="W48" s="237"/>
      <c r="X48" s="237"/>
      <c r="Y48" s="237"/>
      <c r="Z48" s="237"/>
      <c r="AA48" s="237"/>
      <c r="AB48" s="237"/>
      <c r="AC48" s="237"/>
    </row>
    <row r="49" s="237" customFormat="1"/>
    <row r="50" s="237" customFormat="1"/>
    <row r="51" s="237" customFormat="1"/>
    <row r="52" s="237" customFormat="1"/>
    <row r="53" s="237" customFormat="1"/>
    <row r="54" s="237" customFormat="1"/>
    <row r="55" s="237" customFormat="1"/>
    <row r="56" s="237" customFormat="1"/>
    <row r="57" s="237" customFormat="1"/>
    <row r="58" s="237" customFormat="1"/>
    <row r="59" s="237" customFormat="1"/>
    <row r="60" s="237" customFormat="1"/>
    <row r="61" s="237" customFormat="1"/>
    <row r="62" s="237" customFormat="1"/>
    <row r="63" s="237" customFormat="1"/>
    <row r="64" s="237" customFormat="1"/>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sheetData>
  <mergeCells count="22">
    <mergeCell ref="B2:AB2"/>
    <mergeCell ref="Q6:AB6"/>
    <mergeCell ref="D6:O6"/>
    <mergeCell ref="B3:Q3"/>
    <mergeCell ref="R3:AB3"/>
    <mergeCell ref="B4:AB4"/>
    <mergeCell ref="D7:F7"/>
    <mergeCell ref="Z7:AB7"/>
    <mergeCell ref="T7:V7"/>
    <mergeCell ref="B8:C8"/>
    <mergeCell ref="Q7:S7"/>
    <mergeCell ref="J7:L7"/>
    <mergeCell ref="M7:O7"/>
    <mergeCell ref="W7:Y7"/>
    <mergeCell ref="G7:I7"/>
    <mergeCell ref="B43:AB43"/>
    <mergeCell ref="Q38:AB38"/>
    <mergeCell ref="B28:O28"/>
    <mergeCell ref="B33:O33"/>
    <mergeCell ref="B38:O38"/>
    <mergeCell ref="Q33:AB33"/>
    <mergeCell ref="Q28:AB28"/>
  </mergeCells>
  <phoneticPr fontId="0" type="noConversion"/>
  <printOptions horizontalCentered="1" verticalCentered="1"/>
  <pageMargins left="0.25" right="0.25" top="0.25" bottom="0.25" header="0" footer="0"/>
  <pageSetup scale="70" fitToWidth="1" fitToHeight="1" orientation="landscape" r:id="rId1"/>
  <headerFooter alignWithMargins="0">
    <oddHeader/>
    <oddFooter/>
  </headerFooter>
  <rowBreaks count="1" manualBreakCount="1">
    <brk id="46" max="16383" man="1"/>
  </rowBreaks>
  <colBreaks count="1" manualBreakCount="1">
    <brk id="30" max="1048575" man="1"/>
  </colBreaks>
  <drawing r:id="rId43"/>
</worksheet>
</file>

<file path=xl/worksheets/sheet44.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9">
    <pageSetUpPr fitToPage="1"/>
  </sheetPr>
  <dimension ref="A1:AD8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7" customWidth="1"/>
  </cols>
  <sheetData>
    <row r="1" ht="30">
      <c r="A1" s="89"/>
      <c r="B1" s="662" t="s">
        <v>157</v>
      </c>
      <c r="Z1" s="5"/>
      <c r="AB1" s="691"/>
      <c r="AD1" s="237"/>
    </row>
    <row r="2" ht="15" customHeight="1">
      <c r="A2" s="11"/>
      <c r="B2" s="1020" t="s">
        <v>182</v>
      </c>
      <c r="C2" s="1020"/>
      <c r="D2" s="1020"/>
      <c r="E2" s="1020"/>
      <c r="F2" s="1020"/>
      <c r="G2" s="1020"/>
      <c r="H2" s="1020"/>
      <c r="I2" s="1020"/>
      <c r="J2" s="1020"/>
      <c r="K2" s="1020"/>
      <c r="L2" s="1020"/>
      <c r="M2" s="1020"/>
      <c r="N2" s="1020"/>
      <c r="O2" s="1020"/>
      <c r="P2" s="1020"/>
      <c r="Q2" s="1020"/>
      <c r="R2" s="1020"/>
      <c r="S2" s="1020"/>
      <c r="T2" s="1020"/>
      <c r="U2" s="1020"/>
      <c r="V2" s="1020"/>
      <c r="W2" s="1020"/>
      <c r="X2" s="1020"/>
      <c r="Y2" s="1020"/>
      <c r="Z2" s="1020"/>
      <c r="AA2" s="1020"/>
      <c r="AB2" s="1020"/>
    </row>
    <row r="3" ht="17.1" customHeight="1">
      <c r="A3" s="11"/>
      <c r="B3" s="1020" t="s">
        <v>183</v>
      </c>
      <c r="C3" s="1020"/>
      <c r="D3" s="1020"/>
      <c r="E3" s="1020"/>
      <c r="F3" s="1020"/>
      <c r="G3" s="1020"/>
      <c r="H3" s="1020"/>
      <c r="I3" s="1020"/>
      <c r="J3" s="1020"/>
      <c r="K3" s="1020"/>
      <c r="L3" s="1020"/>
      <c r="M3" s="1020"/>
      <c r="N3" s="1020"/>
      <c r="O3" s="1020"/>
      <c r="P3" s="1020"/>
      <c r="Q3" s="1020"/>
      <c r="R3" s="1054" t="s">
        <v>276</v>
      </c>
      <c r="S3" s="1054"/>
      <c r="T3" s="1054"/>
      <c r="U3" s="1054"/>
      <c r="V3" s="1054"/>
      <c r="W3" s="1054"/>
      <c r="X3" s="1054"/>
      <c r="Y3" s="1054"/>
      <c r="Z3" s="1054"/>
      <c r="AA3" s="1054"/>
      <c r="AB3" s="1054"/>
    </row>
    <row r="4" ht="19.5" customHeight="1">
      <c r="A4" s="4"/>
      <c r="B4" s="1020" t="s">
        <v>184</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c r="AB4" s="1020"/>
    </row>
    <row r="5" ht="12.75" customHeight="1"/>
    <row r="6" ht="15.75" customHeight="1">
      <c r="D6" s="979" t="s">
        <v>10</v>
      </c>
      <c r="E6" s="979"/>
      <c r="F6" s="979"/>
      <c r="G6" s="979"/>
      <c r="H6" s="979"/>
      <c r="I6" s="979"/>
      <c r="J6" s="979"/>
      <c r="K6" s="979"/>
      <c r="L6" s="979"/>
      <c r="M6" s="979"/>
      <c r="N6" s="979"/>
      <c r="O6" s="979"/>
      <c r="Q6" s="979" t="s">
        <v>72</v>
      </c>
      <c r="R6" s="979"/>
      <c r="S6" s="979"/>
      <c r="T6" s="979"/>
      <c r="U6" s="979"/>
      <c r="V6" s="979"/>
      <c r="W6" s="979"/>
      <c r="X6" s="979"/>
      <c r="Y6" s="979"/>
      <c r="Z6" s="979"/>
      <c r="AA6" s="979"/>
      <c r="AB6" s="979"/>
    </row>
    <row r="7" ht="15.75" customHeight="1">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957" t="s">
        <v>42</v>
      </c>
      <c r="C8" s="957"/>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row>
    <row r="9" ht="18" customHeight="1">
      <c r="A9" s="57"/>
      <c r="B9" s="286">
        <v>2018</v>
      </c>
      <c r="C9" s="287" t="s">
        <v>192</v>
      </c>
      <c r="D9" s="436">
        <v>64.526087897813379519376488417</v>
      </c>
      <c r="E9" s="437"/>
      <c r="F9" s="438">
        <v>99.23884930301914686407307842</v>
      </c>
      <c r="G9" s="436">
        <v>2.7226672439922061052175795627</v>
      </c>
      <c r="H9" s="437"/>
      <c r="I9" s="438">
        <v>20.567174793920421023805573848</v>
      </c>
      <c r="J9" s="436">
        <v>0</v>
      </c>
      <c r="K9" s="437"/>
      <c r="L9" s="438">
        <v>2.6593018513492729295475170942</v>
      </c>
      <c r="M9" s="436">
        <v>67.24875514180558562459406798</v>
      </c>
      <c r="N9" s="437">
        <v>72.061621523524341000862029853</v>
      </c>
      <c r="O9" s="438">
        <v>122.46532594828884081742616936</v>
      </c>
      <c r="P9" s="5"/>
      <c r="Q9" s="417">
        <v>-2.8305208523512688766594507200</v>
      </c>
      <c r="R9" s="418"/>
      <c r="S9" s="419">
        <v>7.8898389696454018489018192600</v>
      </c>
      <c r="T9" s="417">
        <v>-61.075861215141291900089758270</v>
      </c>
      <c r="U9" s="418"/>
      <c r="V9" s="419">
        <v>7.1312039169238855058831583800</v>
      </c>
      <c r="W9" s="417">
        <v>0</v>
      </c>
      <c r="X9" s="418"/>
      <c r="Y9" s="419">
        <v>19.423264727120285676972373950</v>
      </c>
      <c r="Z9" s="417">
        <v>-8.381091149343581968929644850</v>
      </c>
      <c r="AA9" s="418">
        <v>-4.5975441440449983879352965900</v>
      </c>
      <c r="AB9" s="419">
        <v>7.987876679700924406760955940</v>
      </c>
    </row>
    <row r="10" ht="18" customHeight="1">
      <c r="A10" s="58"/>
      <c r="B10" s="288"/>
      <c r="C10" s="289" t="s">
        <v>194</v>
      </c>
      <c r="D10" s="278">
        <v>76.281662697553583026629140507</v>
      </c>
      <c r="E10" s="94"/>
      <c r="F10" s="279">
        <v>100.27016995443885287517715481</v>
      </c>
      <c r="G10" s="278">
        <v>4.0184022515696038103485602944</v>
      </c>
      <c r="H10" s="94"/>
      <c r="I10" s="279">
        <v>16.689044019777132216152554088</v>
      </c>
      <c r="J10" s="278">
        <v>0</v>
      </c>
      <c r="K10" s="94"/>
      <c r="L10" s="279">
        <v>2.6642717940078031698696773237</v>
      </c>
      <c r="M10" s="278">
        <v>80.3000649491231868369777008</v>
      </c>
      <c r="N10" s="94">
        <v>72.341336146272855133614627286</v>
      </c>
      <c r="O10" s="279">
        <v>119.62348576822378826119938622</v>
      </c>
      <c r="P10" s="5"/>
      <c r="Q10" s="273">
        <v>6.6174245633570970357907987300</v>
      </c>
      <c r="R10" s="92"/>
      <c r="S10" s="274">
        <v>6.2312762574982853006479001400</v>
      </c>
      <c r="T10" s="273">
        <v>432.13876146788990825688073392</v>
      </c>
      <c r="U10" s="92"/>
      <c r="V10" s="274">
        <v>18.245637737387332372625226890</v>
      </c>
      <c r="W10" s="273">
        <v>0</v>
      </c>
      <c r="X10" s="92"/>
      <c r="Y10" s="274">
        <v>12.872391946790894151151885160</v>
      </c>
      <c r="Z10" s="273">
        <v>11.061671317866596399611934220</v>
      </c>
      <c r="AA10" s="92">
        <v>6.0606787663603034447842843500</v>
      </c>
      <c r="AB10" s="274">
        <v>7.9022154048794225509984913300</v>
      </c>
    </row>
    <row r="11" ht="18" customHeight="1">
      <c r="A11" s="58"/>
      <c r="B11" s="290"/>
      <c r="C11" s="291" t="s">
        <v>197</v>
      </c>
      <c r="D11" s="441">
        <v>58.505592841163310961968680089</v>
      </c>
      <c r="E11" s="95"/>
      <c r="F11" s="442">
        <v>96.15178375809536262707157441</v>
      </c>
      <c r="G11" s="441">
        <v>5.6143176733780760626398210291</v>
      </c>
      <c r="H11" s="95"/>
      <c r="I11" s="442">
        <v>24.84102919369783710403888998</v>
      </c>
      <c r="J11" s="441">
        <v>0</v>
      </c>
      <c r="K11" s="95"/>
      <c r="L11" s="442">
        <v>2.308212739168710131427471571</v>
      </c>
      <c r="M11" s="441">
        <v>64.119910514541387024608501119</v>
      </c>
      <c r="N11" s="95">
        <v>78.245077355836849507735583685</v>
      </c>
      <c r="O11" s="442">
        <v>123.30102569096190986253793596</v>
      </c>
      <c r="P11" s="5"/>
      <c r="Q11" s="422">
        <v>-0.1092411938611032596655538800</v>
      </c>
      <c r="R11" s="91"/>
      <c r="S11" s="423">
        <v>3.2241484797423023063822958500</v>
      </c>
      <c r="T11" s="422">
        <v>-31.298420433080566125544088260</v>
      </c>
      <c r="U11" s="91"/>
      <c r="V11" s="423">
        <v>8.708555435783612099531796530</v>
      </c>
      <c r="W11" s="422">
        <v>0</v>
      </c>
      <c r="X11" s="91"/>
      <c r="Y11" s="423">
        <v>15.818137602724979403705800990</v>
      </c>
      <c r="Z11" s="422">
        <v>-3.9281344796956441584125228300</v>
      </c>
      <c r="AA11" s="91">
        <v>11.964886644782930406638089330</v>
      </c>
      <c r="AB11" s="423">
        <v>4.4990064855801601053095385200</v>
      </c>
    </row>
    <row r="12" ht="18" customHeight="1">
      <c r="A12" s="58"/>
      <c r="B12" s="288"/>
      <c r="C12" s="289" t="s">
        <v>199</v>
      </c>
      <c r="D12" s="278">
        <v>68.571335786966875947174713141</v>
      </c>
      <c r="E12" s="94"/>
      <c r="F12" s="279">
        <v>101.08207173363673892600129898</v>
      </c>
      <c r="G12" s="278">
        <v>2.9783502922710543407663996536</v>
      </c>
      <c r="H12" s="94"/>
      <c r="I12" s="279">
        <v>28.481753433222969353827354306</v>
      </c>
      <c r="J12" s="278">
        <v>0</v>
      </c>
      <c r="K12" s="94"/>
      <c r="L12" s="279">
        <v>2.0595005845819842950682803749</v>
      </c>
      <c r="M12" s="278">
        <v>71.549686079237930287941112795</v>
      </c>
      <c r="N12" s="94">
        <v>77.23160791252665487046867202</v>
      </c>
      <c r="O12" s="279">
        <v>131.62332575144169257489693366</v>
      </c>
      <c r="P12" s="5"/>
      <c r="Q12" s="273">
        <v>7.0142007156106510435143983700</v>
      </c>
      <c r="R12" s="92"/>
      <c r="S12" s="274">
        <v>6.8808422069736271662703416100</v>
      </c>
      <c r="T12" s="273">
        <v>-49.528561470447958322632718200</v>
      </c>
      <c r="U12" s="92"/>
      <c r="V12" s="274">
        <v>21.318621288913254485452473540</v>
      </c>
      <c r="W12" s="273">
        <v>0</v>
      </c>
      <c r="X12" s="92"/>
      <c r="Y12" s="274">
        <v>-12.748857921740104932240166750</v>
      </c>
      <c r="Z12" s="273">
        <v>2.2460925414877423985545806700</v>
      </c>
      <c r="AA12" s="92">
        <v>9.011083767541512536891645470</v>
      </c>
      <c r="AB12" s="274">
        <v>9.310991464982841908080102250</v>
      </c>
    </row>
    <row r="13" ht="18" customHeight="1">
      <c r="A13" s="58"/>
      <c r="B13" s="290"/>
      <c r="C13" s="291" t="s">
        <v>200</v>
      </c>
      <c r="D13" s="441">
        <v>47.918344519015659955257270694</v>
      </c>
      <c r="E13" s="95"/>
      <c r="F13" s="442">
        <v>74.521046687387910557606955945</v>
      </c>
      <c r="G13" s="441">
        <v>6.1901565995525727069351230425</v>
      </c>
      <c r="H13" s="95"/>
      <c r="I13" s="442">
        <v>17.199484263683570734684132853</v>
      </c>
      <c r="J13" s="441">
        <v>0</v>
      </c>
      <c r="K13" s="95"/>
      <c r="L13" s="442">
        <v>2.1385235932309124469164900537</v>
      </c>
      <c r="M13" s="441">
        <v>54.108501118568232662192393736</v>
      </c>
      <c r="N13" s="95">
        <v>56.687632442569151429910923582</v>
      </c>
      <c r="O13" s="442">
        <v>93.85905454430239373920757885</v>
      </c>
      <c r="P13" s="5"/>
      <c r="Q13" s="422">
        <v>-3.6034779164904006264570075900</v>
      </c>
      <c r="R13" s="91"/>
      <c r="S13" s="423">
        <v>-5.1039843718304378464196228300</v>
      </c>
      <c r="T13" s="422">
        <v>-28.698430695493081145154224750</v>
      </c>
      <c r="U13" s="91"/>
      <c r="V13" s="423">
        <v>-10.899034107170367598942940490</v>
      </c>
      <c r="W13" s="422">
        <v>0</v>
      </c>
      <c r="X13" s="91"/>
      <c r="Y13" s="423">
        <v>-10.788754480113275653334760100</v>
      </c>
      <c r="Z13" s="422">
        <v>-7.3346129826940833457850112400</v>
      </c>
      <c r="AA13" s="91">
        <v>-3.7724624552966484232765318800</v>
      </c>
      <c r="AB13" s="423">
        <v>-6.3560205822818295620466486500</v>
      </c>
    </row>
    <row r="14" ht="18" customHeight="1">
      <c r="A14" s="58"/>
      <c r="B14" s="288"/>
      <c r="C14" s="289" t="s">
        <v>201</v>
      </c>
      <c r="D14" s="278">
        <v>29.924442520025979649274734791</v>
      </c>
      <c r="E14" s="94"/>
      <c r="F14" s="279">
        <v>52.480265247889338668814806223</v>
      </c>
      <c r="G14" s="278">
        <v>3.6330374539943710759904741286</v>
      </c>
      <c r="H14" s="94"/>
      <c r="I14" s="279">
        <v>6.1143895599582522880566677303</v>
      </c>
      <c r="J14" s="278">
        <v>0</v>
      </c>
      <c r="K14" s="94"/>
      <c r="L14" s="279">
        <v>2.0862738245766621526489554386</v>
      </c>
      <c r="M14" s="278">
        <v>33.55747997402035072526520892</v>
      </c>
      <c r="N14" s="94">
        <v>40.862018964656776008348078581</v>
      </c>
      <c r="O14" s="279">
        <v>60.680928632424253109520429392</v>
      </c>
      <c r="P14" s="5"/>
      <c r="Q14" s="273">
        <v>-10.382276281494352736750651610</v>
      </c>
      <c r="R14" s="92"/>
      <c r="S14" s="274">
        <v>3.1062270873129485945103403800</v>
      </c>
      <c r="T14" s="273">
        <v>66.544263596665343390234219930</v>
      </c>
      <c r="U14" s="92"/>
      <c r="V14" s="274">
        <v>-3.6895189570476654037605298100</v>
      </c>
      <c r="W14" s="273">
        <v>0</v>
      </c>
      <c r="X14" s="92"/>
      <c r="Y14" s="274">
        <v>-23.706245649437949886188047070</v>
      </c>
      <c r="Z14" s="273">
        <v>-5.6649017101819730996287505300</v>
      </c>
      <c r="AA14" s="92">
        <v>-2.1539744032147529735388377100</v>
      </c>
      <c r="AB14" s="274">
        <v>1.1646052700047025737496233100</v>
      </c>
    </row>
    <row r="15" ht="18" customHeight="1">
      <c r="A15" s="58"/>
      <c r="B15" s="290">
        <v>2019</v>
      </c>
      <c r="C15" s="291" t="s">
        <v>203</v>
      </c>
      <c r="D15" s="441">
        <v>32.877895648408746481922494046</v>
      </c>
      <c r="E15" s="95"/>
      <c r="F15" s="442">
        <v>45.29348490469174557479257441</v>
      </c>
      <c r="G15" s="441">
        <v>2.0710110413509417622862091362</v>
      </c>
      <c r="H15" s="95"/>
      <c r="I15" s="442">
        <v>5.7876770301488657523249492752</v>
      </c>
      <c r="J15" s="441">
        <v>0</v>
      </c>
      <c r="K15" s="95"/>
      <c r="L15" s="442">
        <v>2.9479272014233035180925193784</v>
      </c>
      <c r="M15" s="441">
        <v>34.948906689759688244208703183</v>
      </c>
      <c r="N15" s="95">
        <v>40.441871965881765800099813983</v>
      </c>
      <c r="O15" s="442">
        <v>54.029089136263914845210043065</v>
      </c>
      <c r="P15" s="5"/>
      <c r="Q15" s="422">
        <v>-10.124282416997100076936734330</v>
      </c>
      <c r="R15" s="91"/>
      <c r="S15" s="423">
        <v>-8.123922166070497100411218310</v>
      </c>
      <c r="T15" s="422">
        <v>-37.045080618624547548535702530</v>
      </c>
      <c r="U15" s="91"/>
      <c r="V15" s="423">
        <v>-32.296915645107145602557934050</v>
      </c>
      <c r="W15" s="422">
        <v>0</v>
      </c>
      <c r="X15" s="91"/>
      <c r="Y15" s="423">
        <v>-11.683968690108294681507901560</v>
      </c>
      <c r="Z15" s="422">
        <v>-12.345451090055113620937746040</v>
      </c>
      <c r="AA15" s="91">
        <v>-3.8342967550269188769513991700</v>
      </c>
      <c r="AB15" s="423">
        <v>-11.695530224372630559273126300</v>
      </c>
    </row>
    <row r="16" ht="18" customHeight="1">
      <c r="A16" s="58"/>
      <c r="B16" s="288"/>
      <c r="C16" s="289" t="s">
        <v>204</v>
      </c>
      <c r="D16" s="278">
        <v>29.022291466922339405560882071</v>
      </c>
      <c r="E16" s="94"/>
      <c r="F16" s="279">
        <v>57.2763609699509540389175379</v>
      </c>
      <c r="G16" s="278">
        <v>1.9738734419942473633748801534</v>
      </c>
      <c r="H16" s="94"/>
      <c r="I16" s="279">
        <v>8.600962322400512338200014752</v>
      </c>
      <c r="J16" s="278">
        <v>0</v>
      </c>
      <c r="K16" s="94"/>
      <c r="L16" s="279">
        <v>2.8622239096129619058191602873</v>
      </c>
      <c r="M16" s="278">
        <v>30.996164908916586768935762224</v>
      </c>
      <c r="N16" s="94">
        <v>51.145637934498693992364878441</v>
      </c>
      <c r="O16" s="279">
        <v>68.739547201964428282936712937</v>
      </c>
      <c r="P16" s="5"/>
      <c r="Q16" s="273">
        <v>-28.027366969423177516762565980</v>
      </c>
      <c r="R16" s="92"/>
      <c r="S16" s="274">
        <v>2.7646625244521490988524578500</v>
      </c>
      <c r="T16" s="273">
        <v>66.330034336497677236921833980</v>
      </c>
      <c r="U16" s="92"/>
      <c r="V16" s="274">
        <v>-1.589221684780795460652521300</v>
      </c>
      <c r="W16" s="273">
        <v>0</v>
      </c>
      <c r="X16" s="92"/>
      <c r="Y16" s="274">
        <v>-7.6676875334126969759418718600</v>
      </c>
      <c r="Z16" s="273">
        <v>-25.329853392076589503588689420</v>
      </c>
      <c r="AA16" s="92">
        <v>8.728248127216982533363537540</v>
      </c>
      <c r="AB16" s="274">
        <v>1.7229830701247808382752803100</v>
      </c>
    </row>
    <row r="17" ht="18" customHeight="1">
      <c r="A17" s="58"/>
      <c r="B17" s="290"/>
      <c r="C17" s="291" t="s">
        <v>205</v>
      </c>
      <c r="D17" s="441">
        <v>39.072093526737389045247889153</v>
      </c>
      <c r="E17" s="95"/>
      <c r="F17" s="442">
        <v>70.416498040409535981782939771</v>
      </c>
      <c r="G17" s="441">
        <v>3.1285992639099372158475860576</v>
      </c>
      <c r="H17" s="95"/>
      <c r="I17" s="442">
        <v>11.722919119191366554655912348</v>
      </c>
      <c r="J17" s="441">
        <v>0</v>
      </c>
      <c r="K17" s="95"/>
      <c r="L17" s="442">
        <v>2.7865179122006739319749685633</v>
      </c>
      <c r="M17" s="441">
        <v>42.200692790647326261095475211</v>
      </c>
      <c r="N17" s="95">
        <v>56.718664307427067737398484642</v>
      </c>
      <c r="O17" s="442">
        <v>84.92593507180157646841382069</v>
      </c>
      <c r="P17" s="5"/>
      <c r="Q17" s="422">
        <v>-16.583931889403477633877811370</v>
      </c>
      <c r="R17" s="91"/>
      <c r="S17" s="423">
        <v>1.1813637267742992366023393800</v>
      </c>
      <c r="T17" s="422">
        <v>460.11627906976744186046511628</v>
      </c>
      <c r="U17" s="91"/>
      <c r="V17" s="423">
        <v>-13.834075139429102771483956260</v>
      </c>
      <c r="W17" s="422">
        <v>0</v>
      </c>
      <c r="X17" s="91"/>
      <c r="Y17" s="423">
        <v>2.3835063789064077302584510600</v>
      </c>
      <c r="Z17" s="422">
        <v>-10.966318616569377072542410040</v>
      </c>
      <c r="AA17" s="91">
        <v>4.6955709666665656115434251100</v>
      </c>
      <c r="AB17" s="423">
        <v>-1.1581567595555114760005731800</v>
      </c>
    </row>
    <row r="18" ht="18" customHeight="1">
      <c r="A18" s="58"/>
      <c r="B18" s="288"/>
      <c r="C18" s="289" t="s">
        <v>206</v>
      </c>
      <c r="D18" s="278">
        <v>59.140044742729306487695749441</v>
      </c>
      <c r="E18" s="94"/>
      <c r="F18" s="279">
        <v>82.47652756138453549266650034</v>
      </c>
      <c r="G18" s="278">
        <v>7.0024608501118568232662192394</v>
      </c>
      <c r="H18" s="94"/>
      <c r="I18" s="279">
        <v>17.523833462221936485656268047</v>
      </c>
      <c r="J18" s="278">
        <v>0</v>
      </c>
      <c r="K18" s="94"/>
      <c r="L18" s="279">
        <v>2.6265226157742321654490502098</v>
      </c>
      <c r="M18" s="278">
        <v>66.14250559284116331096196868</v>
      </c>
      <c r="N18" s="94">
        <v>67.631948429442100328176277543</v>
      </c>
      <c r="O18" s="279">
        <v>102.62688363938070414377181859</v>
      </c>
      <c r="P18" s="5"/>
      <c r="Q18" s="273">
        <v>-1.2262832632137439377069026100</v>
      </c>
      <c r="R18" s="92"/>
      <c r="S18" s="274">
        <v>1.3219011533448318879521493500</v>
      </c>
      <c r="T18" s="273">
        <v>49.693926351028216164514586320</v>
      </c>
      <c r="U18" s="92"/>
      <c r="V18" s="274">
        <v>-8.329487517753238029733031020</v>
      </c>
      <c r="W18" s="273">
        <v>0</v>
      </c>
      <c r="X18" s="92"/>
      <c r="Y18" s="274">
        <v>3.119066494515244669521524800</v>
      </c>
      <c r="Z18" s="273">
        <v>2.4637148758612085337621470300</v>
      </c>
      <c r="AA18" s="92">
        <v>1.0895041909704984250706380900</v>
      </c>
      <c r="AB18" s="274">
        <v>-0.4238104704442630830140204200</v>
      </c>
    </row>
    <row r="19" ht="18" customHeight="1">
      <c r="A19" s="58"/>
      <c r="B19" s="290"/>
      <c r="C19" s="291" t="s">
        <v>207</v>
      </c>
      <c r="D19" s="441">
        <v>67.550552067547088114310456809</v>
      </c>
      <c r="E19" s="95"/>
      <c r="F19" s="442">
        <v>94.20765923393818759400182924</v>
      </c>
      <c r="G19" s="441">
        <v>3.5494695821606408313487767915</v>
      </c>
      <c r="H19" s="95"/>
      <c r="I19" s="442">
        <v>24.858825430989325775948700488</v>
      </c>
      <c r="J19" s="441">
        <v>0</v>
      </c>
      <c r="K19" s="95"/>
      <c r="L19" s="442">
        <v>2.6357419992393292193751230378</v>
      </c>
      <c r="M19" s="441">
        <v>71.1000216497077289456592336</v>
      </c>
      <c r="N19" s="95">
        <v>71.679807631232702690440542625</v>
      </c>
      <c r="O19" s="442">
        <v>121.70222666416684258932565277</v>
      </c>
      <c r="P19" s="5"/>
      <c r="Q19" s="422">
        <v>10.360634399626490853270327240</v>
      </c>
      <c r="R19" s="91"/>
      <c r="S19" s="423">
        <v>0.9984665156124732362058376300</v>
      </c>
      <c r="T19" s="422">
        <v>-16.215249386753883892068683560</v>
      </c>
      <c r="U19" s="91"/>
      <c r="V19" s="423">
        <v>14.910329422726601030203438650</v>
      </c>
      <c r="W19" s="422">
        <v>0</v>
      </c>
      <c r="X19" s="91"/>
      <c r="Y19" s="423">
        <v>9.310643962185291956796243940</v>
      </c>
      <c r="Z19" s="422">
        <v>8.640321278763579585301628890</v>
      </c>
      <c r="AA19" s="91">
        <v>1.2720502384917119516462683700</v>
      </c>
      <c r="AB19" s="423">
        <v>3.7345652123725929684745404200</v>
      </c>
    </row>
    <row r="20" ht="18" customHeight="1">
      <c r="A20" s="58"/>
      <c r="B20" s="288"/>
      <c r="C20" s="289" t="s">
        <v>208</v>
      </c>
      <c r="D20" s="278">
        <v>75.91812080536912751677852349</v>
      </c>
      <c r="E20" s="94"/>
      <c r="F20" s="279">
        <v>110.22684635076293167166585795</v>
      </c>
      <c r="G20" s="278">
        <v>7.3263982102908277404921700224</v>
      </c>
      <c r="H20" s="94"/>
      <c r="I20" s="279">
        <v>28.495923584842141852293479816</v>
      </c>
      <c r="J20" s="278">
        <v>0</v>
      </c>
      <c r="K20" s="94"/>
      <c r="L20" s="279">
        <v>2.7319974763712821686646663424</v>
      </c>
      <c r="M20" s="278">
        <v>83.24451901565995525727069351</v>
      </c>
      <c r="N20" s="94">
        <v>83.60761322081575246132208158</v>
      </c>
      <c r="O20" s="279">
        <v>141.45476741197635569262400411</v>
      </c>
      <c r="P20" s="5"/>
      <c r="Q20" s="273">
        <v>11.659724004501214143288650230</v>
      </c>
      <c r="R20" s="92"/>
      <c r="S20" s="274">
        <v>0.6891109303545431005923213400</v>
      </c>
      <c r="T20" s="273">
        <v>54.980833846008234347640906720</v>
      </c>
      <c r="U20" s="92"/>
      <c r="V20" s="274">
        <v>-12.558306751425688625982633360</v>
      </c>
      <c r="W20" s="273">
        <v>0</v>
      </c>
      <c r="X20" s="92"/>
      <c r="Y20" s="274">
        <v>18.92623060220796808361945100</v>
      </c>
      <c r="Z20" s="273">
        <v>14.475971315094031976717356460</v>
      </c>
      <c r="AA20" s="92">
        <v>-2.7053472389667445983925738600</v>
      </c>
      <c r="AB20" s="274">
        <v>-2.011246182040768422316614800</v>
      </c>
    </row>
    <row r="21" ht="18" customHeight="1">
      <c r="A21" s="58"/>
      <c r="B21" s="290"/>
      <c r="C21" s="291" t="s">
        <v>192</v>
      </c>
      <c r="D21" s="441">
        <v>70.590820523922927040484953453</v>
      </c>
      <c r="E21" s="95"/>
      <c r="F21" s="442">
        <v>96.3360702549948674656403512</v>
      </c>
      <c r="G21" s="441">
        <v>9.499025763152197445334487984</v>
      </c>
      <c r="H21" s="95"/>
      <c r="I21" s="442">
        <v>18.736000706179374035943612281</v>
      </c>
      <c r="J21" s="441">
        <v>0</v>
      </c>
      <c r="K21" s="95"/>
      <c r="L21" s="442">
        <v>2.5148176495819354431524233999</v>
      </c>
      <c r="M21" s="441">
        <v>80.08984628707512448581944144</v>
      </c>
      <c r="N21" s="95">
        <v>79.194985708452429563086974275</v>
      </c>
      <c r="O21" s="442">
        <v>117.58688861075617694473638688</v>
      </c>
      <c r="P21" s="5"/>
      <c r="Q21" s="422">
        <v>9.398884735913248290532333940</v>
      </c>
      <c r="R21" s="91"/>
      <c r="S21" s="423">
        <v>-2.9250430334604535296795484800</v>
      </c>
      <c r="T21" s="422">
        <v>248.88676844783715012722646309</v>
      </c>
      <c r="U21" s="91"/>
      <c r="V21" s="423">
        <v>-8.903381753153258137802172850</v>
      </c>
      <c r="W21" s="422">
        <v>0</v>
      </c>
      <c r="X21" s="91"/>
      <c r="Y21" s="423">
        <v>-5.4331629067993650316692279900</v>
      </c>
      <c r="Z21" s="422">
        <v>19.094912787890104371229339840</v>
      </c>
      <c r="AA21" s="91">
        <v>9.898978171896144720344930100</v>
      </c>
      <c r="AB21" s="423">
        <v>-3.983525377291357573015517200</v>
      </c>
    </row>
    <row r="22" ht="18" customHeight="1">
      <c r="A22" s="58"/>
      <c r="B22" s="288"/>
      <c r="C22" s="289" t="s">
        <v>194</v>
      </c>
      <c r="D22" s="278">
        <v>70.356787183373024464169733709</v>
      </c>
      <c r="E22" s="94"/>
      <c r="F22" s="279">
        <v>98.22311665101368568291820428</v>
      </c>
      <c r="G22" s="278">
        <v>4.3609006278415241394241177744</v>
      </c>
      <c r="H22" s="94"/>
      <c r="I22" s="279">
        <v>16.786796961183787071332839466</v>
      </c>
      <c r="J22" s="278">
        <v>0</v>
      </c>
      <c r="K22" s="94"/>
      <c r="L22" s="279">
        <v>2.5148733909613201885432596711</v>
      </c>
      <c r="M22" s="278">
        <v>74.717687811214548603593851483</v>
      </c>
      <c r="N22" s="94">
        <v>75.297536409418810398802232204</v>
      </c>
      <c r="O22" s="279">
        <v>117.52478700315879294279430342</v>
      </c>
      <c r="P22" s="5"/>
      <c r="Q22" s="273">
        <v>-7.7671032652655777717861754800</v>
      </c>
      <c r="R22" s="92"/>
      <c r="S22" s="274">
        <v>-2.0415376819998561677551787900</v>
      </c>
      <c r="T22" s="273">
        <v>8.523247669845374710414309570</v>
      </c>
      <c r="U22" s="92"/>
      <c r="V22" s="274">
        <v>0.5857312215775452270220438100</v>
      </c>
      <c r="W22" s="273">
        <v>0</v>
      </c>
      <c r="X22" s="92"/>
      <c r="Y22" s="274">
        <v>-5.6074760609069233889124599800</v>
      </c>
      <c r="Z22" s="273">
        <v>-6.9518961677621823319115894600</v>
      </c>
      <c r="AA22" s="92">
        <v>4.0864606884901497288082947500</v>
      </c>
      <c r="AB22" s="274">
        <v>-1.7544203394401366293024083300</v>
      </c>
    </row>
    <row r="23" ht="18" customHeight="1">
      <c r="A23" s="58"/>
      <c r="B23" s="290"/>
      <c r="C23" s="291" t="s">
        <v>197</v>
      </c>
      <c r="D23" s="441">
        <v>66.310514541387024608501118568</v>
      </c>
      <c r="E23" s="95">
        <v>62.565305917695067397284961946</v>
      </c>
      <c r="F23" s="442">
        <v>96.84195634274315916421109425</v>
      </c>
      <c r="G23" s="441">
        <v>6.2344519015659955257270693512</v>
      </c>
      <c r="H23" s="95">
        <v>7.2303382383713007895961226338</v>
      </c>
      <c r="I23" s="442">
        <v>23.625708848134273356822781649</v>
      </c>
      <c r="J23" s="441">
        <v>0</v>
      </c>
      <c r="K23" s="95">
        <v>0.7918898336195202331845506767</v>
      </c>
      <c r="L23" s="442">
        <v>2.3746327377122359631864536701</v>
      </c>
      <c r="M23" s="441">
        <v>72.544966442953020134228187919</v>
      </c>
      <c r="N23" s="95">
        <v>70.587533989685888420065635256</v>
      </c>
      <c r="O23" s="442">
        <v>122.84229792858966848422032956</v>
      </c>
      <c r="P23" s="5"/>
      <c r="Q23" s="422">
        <v>13.340471092077087794432548180</v>
      </c>
      <c r="R23" s="91"/>
      <c r="S23" s="423">
        <v>0.7177948839557419426082513300</v>
      </c>
      <c r="T23" s="422">
        <v>11.045584953777494421421740520</v>
      </c>
      <c r="U23" s="91"/>
      <c r="V23" s="423">
        <v>-4.8923912777007251174786312900</v>
      </c>
      <c r="W23" s="422">
        <v>0</v>
      </c>
      <c r="X23" s="91"/>
      <c r="Y23" s="423">
        <v>2.8775509907048958410878677300</v>
      </c>
      <c r="Z23" s="422">
        <v>13.139531638149998604404499400</v>
      </c>
      <c r="AA23" s="91">
        <v>-9.786613579952875055985212410</v>
      </c>
      <c r="AB23" s="423">
        <v>-0.3720388859716246368404148200</v>
      </c>
    </row>
    <row r="24" ht="18" customHeight="1">
      <c r="A24" s="59"/>
      <c r="B24" s="288"/>
      <c r="C24" s="289" t="s">
        <v>199</v>
      </c>
      <c r="D24" s="278">
        <v>70.622645594284477159558345962</v>
      </c>
      <c r="E24" s="94">
        <v>60.152259399061128152566057026</v>
      </c>
      <c r="F24" s="279">
        <v>100.49469423595313927034937086</v>
      </c>
      <c r="G24" s="278">
        <v>5.7040484953453128382766832648</v>
      </c>
      <c r="H24" s="94">
        <v>16.538485448500399804223908851</v>
      </c>
      <c r="I24" s="279">
        <v>24.154876918235190653036408793</v>
      </c>
      <c r="J24" s="278">
        <v>0</v>
      </c>
      <c r="K24" s="94">
        <v>0.7873863624561663402020036344</v>
      </c>
      <c r="L24" s="279">
        <v>2.5509300661552851138059909216</v>
      </c>
      <c r="M24" s="278">
        <v>76.326694089629789997835029227</v>
      </c>
      <c r="N24" s="94">
        <v>77.478131210017694296991969511</v>
      </c>
      <c r="O24" s="279">
        <v>127.20050122034361503719177057</v>
      </c>
      <c r="P24" s="93"/>
      <c r="Q24" s="273">
        <v>2.9914975168202670404854592700</v>
      </c>
      <c r="R24" s="92"/>
      <c r="S24" s="274">
        <v>-0.5810896903967392998804828400</v>
      </c>
      <c r="T24" s="273">
        <v>91.51704586755833393908555645</v>
      </c>
      <c r="U24" s="92"/>
      <c r="V24" s="274">
        <v>-15.191749079397016897957291360</v>
      </c>
      <c r="W24" s="273">
        <v>0</v>
      </c>
      <c r="X24" s="92"/>
      <c r="Y24" s="274">
        <v>23.861584951821996752768603710</v>
      </c>
      <c r="Z24" s="273">
        <v>6.6764905231052262109365544300</v>
      </c>
      <c r="AA24" s="92">
        <v>0.3192000065183860342239822400</v>
      </c>
      <c r="AB24" s="274">
        <v>-3.3602133252962828981653118800</v>
      </c>
    </row>
    <row r="25" ht="18" customHeight="1">
      <c r="A25" s="60"/>
      <c r="B25" s="290"/>
      <c r="C25" s="291" t="s">
        <v>200</v>
      </c>
      <c r="D25" s="441">
        <v>49.28187919463087248322147651</v>
      </c>
      <c r="E25" s="95">
        <v>46.217310602235520898537141336</v>
      </c>
      <c r="F25" s="442">
        <v>73.613342872444082850307517728</v>
      </c>
      <c r="G25" s="441">
        <v>5.6431767337807606263982102908</v>
      </c>
      <c r="H25" s="95">
        <v>5.851951534677467951276262512</v>
      </c>
      <c r="I25" s="442">
        <v>16.896684640741077162604539148</v>
      </c>
      <c r="J25" s="441">
        <v>0</v>
      </c>
      <c r="K25" s="95">
        <v>1.4041124528666642209789074521</v>
      </c>
      <c r="L25" s="442">
        <v>2.3396979770109184184604921459</v>
      </c>
      <c r="M25" s="441">
        <v>54.925055928411633109619686801</v>
      </c>
      <c r="N25" s="95">
        <v>53.473374589779653070792311299</v>
      </c>
      <c r="O25" s="442">
        <v>92.84972549019607843137254902</v>
      </c>
      <c r="P25" s="93"/>
      <c r="Q25" s="422">
        <v>2.8455379443964611685613576400</v>
      </c>
      <c r="R25" s="91"/>
      <c r="S25" s="423">
        <v>-1.2180502761207852137926386500</v>
      </c>
      <c r="T25" s="422">
        <v>-8.836284784965666787134080230</v>
      </c>
      <c r="U25" s="91"/>
      <c r="V25" s="423">
        <v>-1.7605157125661611583229575600</v>
      </c>
      <c r="W25" s="422">
        <v>0</v>
      </c>
      <c r="X25" s="91"/>
      <c r="Y25" s="423">
        <v>9.407162231774529833265563130</v>
      </c>
      <c r="Z25" s="422">
        <v>1.5091063196411221135757550700</v>
      </c>
      <c r="AA25" s="91">
        <v>-5.6701218842503212181279500100</v>
      </c>
      <c r="AB25" s="423">
        <v>-1.0753667389968243298084576600</v>
      </c>
    </row>
    <row r="26" ht="18" customHeight="1">
      <c r="A26" s="60"/>
      <c r="B26" s="292"/>
      <c r="C26" s="293" t="s">
        <v>201</v>
      </c>
      <c r="D26" s="445">
        <v>35.568088330807534098289673089</v>
      </c>
      <c r="E26" s="446">
        <v>36.01094161469876493518054277</v>
      </c>
      <c r="F26" s="447">
        <v>57.273443604556646642747498125</v>
      </c>
      <c r="G26" s="445">
        <v>1.3563541892184455509850617017</v>
      </c>
      <c r="H26" s="446">
        <v>2.7619212378080596092189954939</v>
      </c>
      <c r="I26" s="447">
        <v>9.132695208269636781312586429</v>
      </c>
      <c r="J26" s="445">
        <v>0</v>
      </c>
      <c r="K26" s="446">
        <v>0.9951798860259099050356053303</v>
      </c>
      <c r="L26" s="447">
        <v>2.2986223783648500748765577727</v>
      </c>
      <c r="M26" s="445">
        <v>36.924442520025979649274734791</v>
      </c>
      <c r="N26" s="446">
        <v>39.768042738532734449435143596</v>
      </c>
      <c r="O26" s="447">
        <v>68.704761191191133498936642326</v>
      </c>
      <c r="P26" s="184"/>
      <c r="Q26" s="275">
        <v>18.859652295960816373778224730</v>
      </c>
      <c r="R26" s="276"/>
      <c r="S26" s="277">
        <v>9.133296743122084232514747880</v>
      </c>
      <c r="T26" s="275">
        <v>-62.666110482092843096358977410</v>
      </c>
      <c r="U26" s="276"/>
      <c r="V26" s="277">
        <v>49.363973602165983398007985870</v>
      </c>
      <c r="W26" s="275">
        <v>0</v>
      </c>
      <c r="X26" s="276"/>
      <c r="Y26" s="277">
        <v>10.178364473861756439703794230</v>
      </c>
      <c r="Z26" s="275">
        <v>10.033418923626791912362421130</v>
      </c>
      <c r="AA26" s="276">
        <v>-2.6772446732753615052482248800</v>
      </c>
      <c r="AB26" s="277">
        <v>13.222989066913232678703688580</v>
      </c>
    </row>
    <row r="27" ht="21"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 customHeight="1">
      <c r="A28" s="112"/>
      <c r="B28" s="993" t="s">
        <v>61</v>
      </c>
      <c r="C28" s="993"/>
      <c r="D28" s="993"/>
      <c r="E28" s="993"/>
      <c r="F28" s="993"/>
      <c r="G28" s="993"/>
      <c r="H28" s="993"/>
      <c r="I28" s="993"/>
      <c r="J28" s="993"/>
      <c r="K28" s="993"/>
      <c r="L28" s="993"/>
      <c r="M28" s="993"/>
      <c r="N28" s="993"/>
      <c r="O28" s="993"/>
      <c r="P28" s="413"/>
      <c r="Q28" s="991"/>
      <c r="R28" s="991"/>
      <c r="S28" s="991"/>
      <c r="T28" s="991"/>
      <c r="U28" s="991"/>
      <c r="V28" s="991"/>
      <c r="W28" s="991"/>
      <c r="X28" s="991"/>
      <c r="Y28" s="991"/>
      <c r="Z28" s="991"/>
      <c r="AA28" s="991"/>
      <c r="AB28" s="991"/>
      <c r="AC28" s="9"/>
    </row>
    <row r="29" ht="18" customHeight="1">
      <c r="A29" s="58"/>
      <c r="B29" s="286">
        <v>2017</v>
      </c>
      <c r="C29" s="287"/>
      <c r="D29" s="456">
        <v>55.08274340351199779350923968</v>
      </c>
      <c r="E29" s="457"/>
      <c r="F29" s="458">
        <v>79.5549159399783592859086062</v>
      </c>
      <c r="G29" s="456">
        <v>6.0385952008825963041279764641</v>
      </c>
      <c r="H29" s="457"/>
      <c r="I29" s="458">
        <v>16.836005820893292099914218844</v>
      </c>
      <c r="J29" s="456">
        <v>0</v>
      </c>
      <c r="K29" s="457"/>
      <c r="L29" s="458">
        <v>2.2360218160716325927165308686</v>
      </c>
      <c r="M29" s="456">
        <v>61.121338604394594097637216144</v>
      </c>
      <c r="N29" s="457">
        <v>62.464598963451052925649769763</v>
      </c>
      <c r="O29" s="458">
        <v>98.62694357694328397853935591</v>
      </c>
      <c r="P29" s="5"/>
      <c r="Q29" s="429">
        <v>-7.0346535785749411540585612800</v>
      </c>
      <c r="R29" s="430"/>
      <c r="S29" s="431">
        <v>0.5318818289971122187084410800</v>
      </c>
      <c r="T29" s="429">
        <v>-31.352965067669313349999881500</v>
      </c>
      <c r="U29" s="430"/>
      <c r="V29" s="431">
        <v>-11.441748882973613480946966180</v>
      </c>
      <c r="W29" s="429">
        <v>0</v>
      </c>
      <c r="X29" s="430"/>
      <c r="Y29" s="431">
        <v>-1.2034069379469235856678511700</v>
      </c>
      <c r="Z29" s="429">
        <v>-10.178315883323799400561590610</v>
      </c>
      <c r="AA29" s="430">
        <v>-3.7051972597162902596114559500</v>
      </c>
      <c r="AB29" s="431">
        <v>-1.7743050675192449749445211200</v>
      </c>
    </row>
    <row r="30" ht="18" customHeight="1">
      <c r="A30" s="58"/>
      <c r="B30" s="288">
        <v>2018</v>
      </c>
      <c r="C30" s="289"/>
      <c r="D30" s="278">
        <v>54.958058288130918451778983176</v>
      </c>
      <c r="E30" s="94"/>
      <c r="F30" s="279">
        <v>82.08112747887904259338094665</v>
      </c>
      <c r="G30" s="278">
        <v>3.6549783947779718672428059208</v>
      </c>
      <c r="H30" s="94"/>
      <c r="I30" s="279">
        <v>18.224615825388137280565528571</v>
      </c>
      <c r="J30" s="278">
        <v>0</v>
      </c>
      <c r="K30" s="94"/>
      <c r="L30" s="279">
        <v>2.5187596318124332455213783518</v>
      </c>
      <c r="M30" s="278">
        <v>58.613036682908890319021789096</v>
      </c>
      <c r="N30" s="94">
        <v>63.739241777931911450205190451</v>
      </c>
      <c r="O30" s="279">
        <v>102.82450293607961311946785357</v>
      </c>
      <c r="P30" s="5"/>
      <c r="Q30" s="273">
        <v>-0.2263596685221193887854990900</v>
      </c>
      <c r="R30" s="92"/>
      <c r="S30" s="274">
        <v>3.175431095680660577713792400</v>
      </c>
      <c r="T30" s="273">
        <v>-39.473035148245023735646708830</v>
      </c>
      <c r="U30" s="92"/>
      <c r="V30" s="274">
        <v>8.247858899951174456685796570</v>
      </c>
      <c r="W30" s="273">
        <v>0</v>
      </c>
      <c r="X30" s="92"/>
      <c r="Y30" s="274">
        <v>12.644680553141031620592631350</v>
      </c>
      <c r="Z30" s="273">
        <v>-4.1038072443415990690969301600</v>
      </c>
      <c r="AA30" s="92">
        <v>2.0405843239731205336511388600</v>
      </c>
      <c r="AB30" s="274">
        <v>4.2559965937316364221472631700</v>
      </c>
    </row>
    <row r="31" ht="18" customHeight="1">
      <c r="A31" s="58"/>
      <c r="B31" s="427">
        <v>2019</v>
      </c>
      <c r="C31" s="428"/>
      <c r="D31" s="459">
        <v>55.665606325273512917164659373</v>
      </c>
      <c r="E31" s="460"/>
      <c r="F31" s="461">
        <v>82.21458643376982260444197102</v>
      </c>
      <c r="G31" s="459">
        <v>4.8252459317826606601084857957</v>
      </c>
      <c r="H31" s="460"/>
      <c r="I31" s="461">
        <v>17.289083221384682361175656817</v>
      </c>
      <c r="J31" s="459">
        <v>0</v>
      </c>
      <c r="K31" s="460"/>
      <c r="L31" s="461">
        <v>2.5935948765512055310719846738</v>
      </c>
      <c r="M31" s="459">
        <v>60.490852257056173577273145169</v>
      </c>
      <c r="N31" s="460">
        <v>63.969978652486368803344700692</v>
      </c>
      <c r="O31" s="461">
        <v>102.09726453170571049668961251</v>
      </c>
      <c r="P31" s="93"/>
      <c r="Q31" s="432">
        <v>1.2874327426800682794371429700</v>
      </c>
      <c r="R31" s="433"/>
      <c r="S31" s="434">
        <v>0.1625939591596392385336901600</v>
      </c>
      <c r="T31" s="432">
        <v>32.018452931943494184408580510</v>
      </c>
      <c r="U31" s="433"/>
      <c r="V31" s="434">
        <v>-5.133346090622080311927312400</v>
      </c>
      <c r="W31" s="432">
        <v>0</v>
      </c>
      <c r="X31" s="433"/>
      <c r="Y31" s="434">
        <v>2.9711149803096856004797736900</v>
      </c>
      <c r="Z31" s="432">
        <v>3.2037507019233484018107269600</v>
      </c>
      <c r="AA31" s="433">
        <v>0.3620012854221684785680488400</v>
      </c>
      <c r="AB31" s="434">
        <v>-0.7072617747794872254091101500</v>
      </c>
    </row>
    <row r="32" ht="21"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 customHeight="1">
      <c r="A33" s="112"/>
      <c r="B33" s="992" t="s">
        <v>44</v>
      </c>
      <c r="C33" s="992"/>
      <c r="D33" s="992"/>
      <c r="E33" s="992"/>
      <c r="F33" s="992"/>
      <c r="G33" s="992"/>
      <c r="H33" s="992"/>
      <c r="I33" s="992"/>
      <c r="J33" s="992"/>
      <c r="K33" s="992"/>
      <c r="L33" s="992"/>
      <c r="M33" s="992"/>
      <c r="N33" s="992"/>
      <c r="O33" s="992"/>
      <c r="P33" s="413"/>
      <c r="Q33" s="991"/>
      <c r="R33" s="991"/>
      <c r="S33" s="991"/>
      <c r="T33" s="991"/>
      <c r="U33" s="991"/>
      <c r="V33" s="991"/>
      <c r="W33" s="991"/>
      <c r="X33" s="991"/>
      <c r="Y33" s="991"/>
      <c r="Z33" s="991"/>
      <c r="AA33" s="991"/>
      <c r="AB33" s="991"/>
      <c r="AC33" s="9"/>
    </row>
    <row r="34" ht="18" customHeight="1">
      <c r="A34" s="58"/>
      <c r="B34" s="286">
        <v>2017</v>
      </c>
      <c r="C34" s="287"/>
      <c r="D34" s="456">
        <v>49.052159323023052232273125182</v>
      </c>
      <c r="E34" s="457"/>
      <c r="F34" s="458">
        <v>74.625670027485381202805075497</v>
      </c>
      <c r="G34" s="456">
        <v>5.5544207761890866647213306099</v>
      </c>
      <c r="H34" s="457"/>
      <c r="I34" s="458">
        <v>16.344452748770056144757185716</v>
      </c>
      <c r="J34" s="456">
        <v>0</v>
      </c>
      <c r="K34" s="457"/>
      <c r="L34" s="458">
        <v>2.4984565841397798251485176341</v>
      </c>
      <c r="M34" s="456">
        <v>54.606580099212138896994455792</v>
      </c>
      <c r="N34" s="457">
        <v>57.154127682993946064942212438</v>
      </c>
      <c r="O34" s="458">
        <v>93.46857936039521717271077885</v>
      </c>
      <c r="P34" s="5"/>
      <c r="Q34" s="429">
        <v>-9.026003896525598008442472130</v>
      </c>
      <c r="R34" s="430"/>
      <c r="S34" s="431">
        <v>-0.0831724177596959821338562200</v>
      </c>
      <c r="T34" s="429">
        <v>-10.170951262962919267115772580</v>
      </c>
      <c r="U34" s="430"/>
      <c r="V34" s="431">
        <v>-10.069925106784819254052570890</v>
      </c>
      <c r="W34" s="429">
        <v>0</v>
      </c>
      <c r="X34" s="430"/>
      <c r="Y34" s="431">
        <v>15.590035350261742974555261240</v>
      </c>
      <c r="Z34" s="429">
        <v>-9.143796252128644792148380650</v>
      </c>
      <c r="AA34" s="430">
        <v>-5.1061847798938812143757855900</v>
      </c>
      <c r="AB34" s="431">
        <v>-1.6367620039608177749306678800</v>
      </c>
    </row>
    <row r="35" ht="18" customHeight="1">
      <c r="A35" s="58"/>
      <c r="B35" s="288">
        <v>2018</v>
      </c>
      <c r="C35" s="289"/>
      <c r="D35" s="278">
        <v>48.814341990078786110300554421</v>
      </c>
      <c r="E35" s="94"/>
      <c r="F35" s="279">
        <v>75.977837911570680354159251447</v>
      </c>
      <c r="G35" s="278">
        <v>4.2462795447913627079077910709</v>
      </c>
      <c r="H35" s="94"/>
      <c r="I35" s="279">
        <v>17.236208746172600046607538885</v>
      </c>
      <c r="J35" s="278">
        <v>0</v>
      </c>
      <c r="K35" s="94"/>
      <c r="L35" s="279">
        <v>2.0943825453725501170310370427</v>
      </c>
      <c r="M35" s="278">
        <v>53.060621534870148818208345492</v>
      </c>
      <c r="N35" s="94">
        <v>58.277515287714792392833119305</v>
      </c>
      <c r="O35" s="279">
        <v>95.30842920311583051779782737</v>
      </c>
      <c r="P35" s="5"/>
      <c r="Q35" s="273">
        <v>-0.4848254108003039825581827700</v>
      </c>
      <c r="R35" s="92"/>
      <c r="S35" s="274">
        <v>1.8119339948134230295506791200</v>
      </c>
      <c r="T35" s="273">
        <v>-23.551352771210927239296033620</v>
      </c>
      <c r="U35" s="92"/>
      <c r="V35" s="274">
        <v>5.4560162466721306310934556600</v>
      </c>
      <c r="W35" s="273">
        <v>0</v>
      </c>
      <c r="X35" s="92"/>
      <c r="Y35" s="274">
        <v>-16.172946183347534696285663020</v>
      </c>
      <c r="Z35" s="273">
        <v>-2.8310847548650919715128108200</v>
      </c>
      <c r="AA35" s="92">
        <v>1.9655406359304950577571752200</v>
      </c>
      <c r="AB35" s="274">
        <v>1.968415327707655264486387200</v>
      </c>
    </row>
    <row r="36" ht="18" customHeight="1">
      <c r="A36" s="58"/>
      <c r="B36" s="427">
        <v>2019</v>
      </c>
      <c r="C36" s="428"/>
      <c r="D36" s="459">
        <v>51.851838342573679603151444412</v>
      </c>
      <c r="E36" s="460">
        <v>47.473679885800242529089769932</v>
      </c>
      <c r="F36" s="461">
        <v>77.089020560115181502380122302</v>
      </c>
      <c r="G36" s="459">
        <v>4.2192150569010796615115261161</v>
      </c>
      <c r="H36" s="460">
        <v>8.411642970824850873424107718</v>
      </c>
      <c r="I36" s="461">
        <v>16.704546155902788968609251614</v>
      </c>
      <c r="J36" s="459">
        <v>0</v>
      </c>
      <c r="K36" s="460">
        <v>1.0585100792276553286057945812</v>
      </c>
      <c r="L36" s="461">
        <v>2.3964620491221204752568943691</v>
      </c>
      <c r="M36" s="459">
        <v>56.071053399474759264662970528</v>
      </c>
      <c r="N36" s="460">
        <v>56.943832935852748731119672231</v>
      </c>
      <c r="O36" s="461">
        <v>96.19002876514009094624626828</v>
      </c>
      <c r="P36" s="93"/>
      <c r="Q36" s="432">
        <v>6.2225490064216084059257532300</v>
      </c>
      <c r="R36" s="433"/>
      <c r="S36" s="434">
        <v>1.4625089092924542370737034400</v>
      </c>
      <c r="T36" s="432">
        <v>-0.6373694337548103353490929100</v>
      </c>
      <c r="U36" s="433"/>
      <c r="V36" s="434">
        <v>-3.0845680630775015103415610700</v>
      </c>
      <c r="W36" s="432">
        <v>0</v>
      </c>
      <c r="X36" s="433"/>
      <c r="Y36" s="434">
        <v>14.423320344079560756854357190</v>
      </c>
      <c r="Z36" s="432">
        <v>5.6735706773171284998384557700</v>
      </c>
      <c r="AA36" s="433">
        <v>-2.2885024271842813723873521300</v>
      </c>
      <c r="AB36" s="434">
        <v>0.9249964241310139099185029400</v>
      </c>
    </row>
    <row r="37" ht="21"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992" t="s">
        <v>45</v>
      </c>
      <c r="C38" s="992"/>
      <c r="D38" s="992"/>
      <c r="E38" s="992"/>
      <c r="F38" s="992"/>
      <c r="G38" s="992"/>
      <c r="H38" s="992"/>
      <c r="I38" s="992"/>
      <c r="J38" s="992"/>
      <c r="K38" s="992"/>
      <c r="L38" s="992"/>
      <c r="M38" s="992"/>
      <c r="N38" s="992"/>
      <c r="O38" s="992"/>
      <c r="P38" s="469"/>
      <c r="Q38" s="991"/>
      <c r="R38" s="991"/>
      <c r="S38" s="991"/>
      <c r="T38" s="991"/>
      <c r="U38" s="991"/>
      <c r="V38" s="991"/>
      <c r="W38" s="991"/>
      <c r="X38" s="991"/>
      <c r="Y38" s="991"/>
      <c r="Z38" s="991"/>
      <c r="AA38" s="991"/>
      <c r="AB38" s="991"/>
      <c r="AC38" s="9"/>
    </row>
    <row r="39" ht="18" customHeight="1">
      <c r="A39" s="58"/>
      <c r="B39" s="286">
        <v>2017</v>
      </c>
      <c r="C39" s="287"/>
      <c r="D39" s="456">
        <v>55.08274340351199779350923968</v>
      </c>
      <c r="E39" s="457"/>
      <c r="F39" s="458">
        <v>79.5549159399783592859086062</v>
      </c>
      <c r="G39" s="456">
        <v>6.0385952008825963041279764641</v>
      </c>
      <c r="H39" s="457"/>
      <c r="I39" s="458">
        <v>16.836005820893292099914218844</v>
      </c>
      <c r="J39" s="456">
        <v>0</v>
      </c>
      <c r="K39" s="457"/>
      <c r="L39" s="458">
        <v>2.2360218160716325927165308686</v>
      </c>
      <c r="M39" s="456">
        <v>61.121338604394594097637216144</v>
      </c>
      <c r="N39" s="457">
        <v>62.464598963451052925649769763</v>
      </c>
      <c r="O39" s="458">
        <v>98.62694357694328397853935591</v>
      </c>
      <c r="P39" s="5"/>
      <c r="Q39" s="429">
        <v>-7.0346535785749411540585612800</v>
      </c>
      <c r="R39" s="430"/>
      <c r="S39" s="431">
        <v>0.5318818289971122187084410800</v>
      </c>
      <c r="T39" s="429">
        <v>-31.352965067669313349999881500</v>
      </c>
      <c r="U39" s="430"/>
      <c r="V39" s="431">
        <v>-11.441748882973613480946966180</v>
      </c>
      <c r="W39" s="429">
        <v>0</v>
      </c>
      <c r="X39" s="430"/>
      <c r="Y39" s="431">
        <v>-1.2034069379469235856678511700</v>
      </c>
      <c r="Z39" s="429">
        <v>-10.178315883323799400561590610</v>
      </c>
      <c r="AA39" s="430">
        <v>-3.7051972597162902596114559500</v>
      </c>
      <c r="AB39" s="431">
        <v>-1.7743050675192449749445211200</v>
      </c>
    </row>
    <row r="40" ht="18" customHeight="1">
      <c r="A40" s="58"/>
      <c r="B40" s="288">
        <v>2018</v>
      </c>
      <c r="C40" s="289"/>
      <c r="D40" s="278">
        <v>54.958058288130918451778983176</v>
      </c>
      <c r="E40" s="94"/>
      <c r="F40" s="279">
        <v>82.08112747887904259338094665</v>
      </c>
      <c r="G40" s="278">
        <v>3.6549783947779718672428059208</v>
      </c>
      <c r="H40" s="94"/>
      <c r="I40" s="279">
        <v>18.224615825388137280565528571</v>
      </c>
      <c r="J40" s="278">
        <v>0</v>
      </c>
      <c r="K40" s="94"/>
      <c r="L40" s="279">
        <v>2.5187596318124332455213783518</v>
      </c>
      <c r="M40" s="278">
        <v>58.613036682908890319021789096</v>
      </c>
      <c r="N40" s="94">
        <v>63.739241777931911450205190451</v>
      </c>
      <c r="O40" s="279">
        <v>102.82450293607961311946785357</v>
      </c>
      <c r="P40" s="5"/>
      <c r="Q40" s="273">
        <v>-0.2263596685221193887854990900</v>
      </c>
      <c r="R40" s="92"/>
      <c r="S40" s="274">
        <v>3.175431095680660577713792400</v>
      </c>
      <c r="T40" s="273">
        <v>-39.473035148245023735646708830</v>
      </c>
      <c r="U40" s="92"/>
      <c r="V40" s="274">
        <v>8.247858899951174456685796570</v>
      </c>
      <c r="W40" s="273">
        <v>0</v>
      </c>
      <c r="X40" s="92"/>
      <c r="Y40" s="274">
        <v>12.644680553141031620592631350</v>
      </c>
      <c r="Z40" s="273">
        <v>-4.1038072443415990690969301600</v>
      </c>
      <c r="AA40" s="92">
        <v>2.0405843239731205336511388600</v>
      </c>
      <c r="AB40" s="274">
        <v>4.2559965937316364221472631700</v>
      </c>
    </row>
    <row r="41" ht="18" customHeight="1">
      <c r="A41" s="58"/>
      <c r="B41" s="427">
        <v>2019</v>
      </c>
      <c r="C41" s="428"/>
      <c r="D41" s="459">
        <v>55.665606325273512917164659373</v>
      </c>
      <c r="E41" s="460"/>
      <c r="F41" s="461">
        <v>82.21458643376982260444197102</v>
      </c>
      <c r="G41" s="459">
        <v>4.8252459317826606601084857957</v>
      </c>
      <c r="H41" s="460"/>
      <c r="I41" s="461">
        <v>17.289083221384682361175656817</v>
      </c>
      <c r="J41" s="459">
        <v>0</v>
      </c>
      <c r="K41" s="460"/>
      <c r="L41" s="461">
        <v>2.5935948765512055310719846738</v>
      </c>
      <c r="M41" s="459">
        <v>60.490852257056173577273145169</v>
      </c>
      <c r="N41" s="460">
        <v>63.969978652486368803344700692</v>
      </c>
      <c r="O41" s="461">
        <v>102.09726453170571049668961251</v>
      </c>
      <c r="P41" s="93"/>
      <c r="Q41" s="432">
        <v>1.2874327426800682794371429700</v>
      </c>
      <c r="R41" s="433"/>
      <c r="S41" s="434">
        <v>0.1625939591596392385336901600</v>
      </c>
      <c r="T41" s="432">
        <v>32.018452931943494184408580510</v>
      </c>
      <c r="U41" s="433"/>
      <c r="V41" s="434">
        <v>-5.133346090622080311927312400</v>
      </c>
      <c r="W41" s="432">
        <v>0</v>
      </c>
      <c r="X41" s="433"/>
      <c r="Y41" s="434">
        <v>2.9711149803096856004797736900</v>
      </c>
      <c r="Z41" s="432">
        <v>3.2037507019233484018107269600</v>
      </c>
      <c r="AA41" s="433">
        <v>0.3620012854221684785680488400</v>
      </c>
      <c r="AB41" s="434">
        <v>-0.7072617747794872254091101500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row>
    <row r="43" ht="24" customHeight="1">
      <c r="B43" s="1055" t="s">
        <v>138</v>
      </c>
      <c r="C43" s="1055"/>
      <c r="D43" s="1055"/>
      <c r="E43" s="1055"/>
      <c r="F43" s="1055"/>
      <c r="G43" s="1055"/>
      <c r="H43" s="1055"/>
      <c r="I43" s="1055"/>
      <c r="J43" s="1055"/>
      <c r="K43" s="1055"/>
      <c r="L43" s="1055"/>
      <c r="M43" s="1055"/>
      <c r="N43" s="1055"/>
      <c r="O43" s="1055"/>
      <c r="P43" s="1055"/>
      <c r="Q43" s="1055"/>
      <c r="R43" s="1055"/>
      <c r="S43" s="1055"/>
      <c r="T43" s="1055"/>
      <c r="U43" s="1055"/>
      <c r="V43" s="1055"/>
      <c r="W43" s="1055"/>
      <c r="X43" s="1055"/>
      <c r="Y43" s="1055"/>
      <c r="Z43" s="1055"/>
      <c r="AA43" s="1055"/>
      <c r="AB43" s="1055"/>
    </row>
    <row r="44" ht="12" customHeight="1">
      <c r="Z44" s="55"/>
      <c r="AA44" s="234"/>
      <c r="AB44" s="234"/>
    </row>
    <row r="45" ht="12" customHeight="1"/>
    <row r="46">
      <c r="A46" s="237"/>
      <c r="B46" s="237"/>
      <c r="C46" s="237"/>
      <c r="D46" s="237"/>
      <c r="E46" s="237"/>
      <c r="F46" s="237"/>
      <c r="G46" s="237"/>
      <c r="H46" s="237"/>
      <c r="I46" s="237"/>
      <c r="J46" s="237"/>
      <c r="K46" s="237"/>
      <c r="L46" s="237"/>
      <c r="M46" s="237"/>
      <c r="N46" s="237"/>
      <c r="O46" s="237"/>
      <c r="P46" s="237"/>
      <c r="Q46" s="237"/>
      <c r="R46" s="237"/>
      <c r="S46" s="237"/>
      <c r="T46" s="237"/>
      <c r="U46" s="237"/>
      <c r="V46" s="237"/>
      <c r="W46" s="237"/>
      <c r="X46" s="237"/>
      <c r="Y46" s="237"/>
      <c r="Z46" s="237"/>
      <c r="AA46" s="237"/>
      <c r="AB46" s="237"/>
      <c r="AC46" s="237"/>
    </row>
    <row r="47">
      <c r="A47" s="237"/>
      <c r="B47" s="237"/>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row>
    <row r="48">
      <c r="A48" s="237"/>
      <c r="B48" s="237"/>
      <c r="C48" s="237"/>
      <c r="D48" s="237"/>
      <c r="E48" s="237"/>
      <c r="F48" s="237"/>
      <c r="G48" s="237"/>
      <c r="H48" s="237"/>
      <c r="I48" s="237"/>
      <c r="J48" s="237"/>
      <c r="K48" s="237"/>
      <c r="L48" s="237"/>
      <c r="M48" s="237"/>
      <c r="N48" s="237"/>
      <c r="O48" s="237"/>
      <c r="P48" s="237"/>
      <c r="Q48" s="237"/>
      <c r="R48" s="237"/>
      <c r="S48" s="237"/>
      <c r="T48" s="237"/>
      <c r="U48" s="237"/>
      <c r="V48" s="237"/>
      <c r="W48" s="237"/>
      <c r="X48" s="237"/>
      <c r="Y48" s="237"/>
      <c r="Z48" s="237"/>
      <c r="AA48" s="237"/>
      <c r="AB48" s="237"/>
      <c r="AC48" s="237"/>
    </row>
    <row r="49" s="237" customFormat="1"/>
    <row r="50" s="237" customFormat="1"/>
    <row r="51" s="237" customFormat="1"/>
    <row r="52" s="237" customFormat="1"/>
    <row r="53" s="237" customFormat="1"/>
    <row r="54" s="237" customFormat="1"/>
    <row r="55" s="237" customFormat="1"/>
    <row r="56" s="237" customFormat="1"/>
    <row r="57" s="237" customFormat="1"/>
    <row r="58" s="237" customFormat="1"/>
    <row r="59" s="237" customFormat="1"/>
    <row r="60" s="237" customFormat="1"/>
    <row r="61" s="237" customFormat="1"/>
    <row r="62" s="237" customFormat="1"/>
    <row r="63" s="237" customFormat="1"/>
    <row r="64" s="237" customFormat="1"/>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row r="83" s="237" customFormat="1"/>
    <row r="84" s="237" customFormat="1"/>
  </sheetData>
  <mergeCells count="22">
    <mergeCell ref="B4:AB4"/>
    <mergeCell ref="B2:AB2"/>
    <mergeCell ref="Q6:AB6"/>
    <mergeCell ref="D6:O6"/>
    <mergeCell ref="B3:Q3"/>
    <mergeCell ref="R3:AB3"/>
    <mergeCell ref="Q7:S7"/>
    <mergeCell ref="T7:V7"/>
    <mergeCell ref="W7:Y7"/>
    <mergeCell ref="Z7:AB7"/>
    <mergeCell ref="D7:F7"/>
    <mergeCell ref="M7:O7"/>
    <mergeCell ref="J7:L7"/>
    <mergeCell ref="G7:I7"/>
    <mergeCell ref="B43:AB43"/>
    <mergeCell ref="B33:O33"/>
    <mergeCell ref="B38:O38"/>
    <mergeCell ref="B8:C8"/>
    <mergeCell ref="Q28:AB28"/>
    <mergeCell ref="Q33:AB33"/>
    <mergeCell ref="Q38:AB38"/>
    <mergeCell ref="B28:O28"/>
  </mergeCells>
  <phoneticPr fontId="0" type="noConversion"/>
  <printOptions horizontalCentered="1" verticalCentered="1"/>
  <pageMargins left="0.25" right="0.25" top="0.25" bottom="0.25" header="0" footer="0"/>
  <pageSetup scale="70" fitToWidth="1" fitToHeight="1" orientation="landscape" r:id="rId1"/>
  <headerFooter alignWithMargins="0">
    <oddHeader/>
    <oddFooter/>
  </headerFooter>
  <rowBreaks count="1" manualBreakCount="1">
    <brk id="46" max="16383" man="1"/>
  </rowBreaks>
  <colBreaks count="1" manualBreakCount="1">
    <brk id="30" max="1048575" man="1"/>
  </colBreaks>
  <drawing r:id="rId47"/>
</worksheet>
</file>

<file path=xl/worksheets/sheet48.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2">
    <pageSetUpPr fitToPage="1"/>
  </sheetPr>
  <dimension ref="A1:AP81"/>
  <sheetViews>
    <sheetView showGridLines="0" zoomScale="85" workbookViewId="0"/>
  </sheetViews>
  <sheetFormatPr defaultRowHeight="12.75"/>
  <cols>
    <col min="1" max="1" width="2.7109375" customWidth="1"/>
    <col min="2" max="2" width="6.7109375" customWidth="1"/>
    <col min="3" max="3" width="6.140625" style="26" customWidth="1"/>
    <col min="4" max="5" width="7.42578125" customWidth="1"/>
    <col min="6" max="6" width="8.7109375" customWidth="1"/>
    <col min="7" max="8" width="7.42578125" customWidth="1"/>
    <col min="9" max="9" width="8.7109375" customWidth="1"/>
    <col min="10" max="11" width="7.42578125" customWidth="1"/>
    <col min="12" max="12" width="8.7109375" customWidth="1"/>
    <col min="13" max="14" width="7.42578125" customWidth="1"/>
    <col min="15" max="15" width="8.7109375" bestFit="1" customWidth="1"/>
    <col min="16" max="16" width="1.42578125" customWidth="1"/>
    <col min="17" max="18" width="7.42578125" customWidth="1"/>
    <col min="19" max="19" width="8.7109375" bestFit="1" customWidth="1"/>
    <col min="20" max="21" width="7.42578125" customWidth="1"/>
    <col min="22" max="22" width="8.7109375" bestFit="1" customWidth="1"/>
    <col min="23" max="24" width="7.42578125" customWidth="1"/>
    <col min="25" max="25" width="8.7109375" bestFit="1" customWidth="1"/>
    <col min="26" max="27" width="7.42578125" customWidth="1"/>
    <col min="28" max="28" width="8.7109375" bestFit="1" customWidth="1"/>
    <col min="29" max="29" width="2.7109375" customWidth="1"/>
    <col min="30" max="41" width="9.140625" style="237" customWidth="1"/>
  </cols>
  <sheetData>
    <row r="1" ht="30">
      <c r="A1" s="89"/>
      <c r="B1" s="662" t="s">
        <v>159</v>
      </c>
      <c r="Y1" s="21"/>
      <c r="Z1" s="5"/>
      <c r="AB1" s="691"/>
      <c r="AD1" s="237"/>
    </row>
    <row r="2" ht="15" customHeight="1">
      <c r="A2" s="11"/>
      <c r="B2" s="1020" t="s">
        <v>182</v>
      </c>
      <c r="C2" s="1020"/>
      <c r="D2" s="1020"/>
      <c r="E2" s="1020"/>
      <c r="F2" s="1020"/>
      <c r="G2" s="1020"/>
      <c r="H2" s="1020"/>
      <c r="I2" s="1020"/>
      <c r="J2" s="1020"/>
      <c r="K2" s="1020"/>
      <c r="L2" s="1020"/>
      <c r="M2" s="1020"/>
      <c r="N2" s="1020"/>
      <c r="O2" s="1020"/>
      <c r="P2" s="1020"/>
      <c r="Q2" s="1020"/>
      <c r="R2" s="1020"/>
      <c r="S2" s="1020"/>
      <c r="T2" s="1020"/>
      <c r="U2" s="1020"/>
      <c r="V2" s="1020"/>
      <c r="W2" s="1020"/>
      <c r="X2" s="1020"/>
      <c r="Y2" s="1020"/>
      <c r="Z2" s="1020"/>
      <c r="AA2" s="1020"/>
      <c r="AB2" s="1020"/>
    </row>
    <row r="3" ht="17.1" customHeight="1">
      <c r="A3" s="11"/>
      <c r="B3" s="1020" t="s">
        <v>183</v>
      </c>
      <c r="C3" s="1020"/>
      <c r="D3" s="1020"/>
      <c r="E3" s="1020"/>
      <c r="F3" s="1020"/>
      <c r="G3" s="1020"/>
      <c r="H3" s="1020"/>
      <c r="I3" s="1020"/>
      <c r="J3" s="1020"/>
      <c r="K3" s="1020"/>
      <c r="L3" s="1020"/>
      <c r="M3" s="1020"/>
      <c r="N3" s="1020"/>
      <c r="O3" s="1020"/>
      <c r="P3" s="1020"/>
      <c r="Q3" s="1020"/>
      <c r="R3" s="1020"/>
      <c r="S3" s="1020"/>
      <c r="T3" s="1020"/>
      <c r="U3" s="1020"/>
      <c r="V3" s="1020"/>
      <c r="W3" s="1020"/>
      <c r="X3" s="1020"/>
      <c r="Y3" s="1020"/>
      <c r="Z3" s="1020"/>
      <c r="AA3" s="1020"/>
      <c r="AB3" s="1020"/>
    </row>
    <row r="4" ht="19.5" customHeight="1">
      <c r="A4" s="4"/>
      <c r="B4" s="1020" t="s">
        <v>184</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c r="AB4" s="1020"/>
    </row>
    <row r="5" ht="15" customHeight="1"/>
    <row r="6" ht="15.75" customHeight="1">
      <c r="D6" s="979" t="s">
        <v>54</v>
      </c>
      <c r="E6" s="979"/>
      <c r="F6" s="979"/>
      <c r="G6" s="979"/>
      <c r="H6" s="979"/>
      <c r="I6" s="979"/>
      <c r="J6" s="979"/>
      <c r="K6" s="979"/>
      <c r="L6" s="979"/>
      <c r="M6" s="979"/>
      <c r="N6" s="979"/>
      <c r="O6" s="979"/>
      <c r="Q6" s="979" t="s">
        <v>72</v>
      </c>
      <c r="R6" s="979"/>
      <c r="S6" s="979"/>
      <c r="T6" s="979"/>
      <c r="U6" s="979"/>
      <c r="V6" s="979"/>
      <c r="W6" s="979"/>
      <c r="X6" s="979"/>
      <c r="Y6" s="979"/>
      <c r="Z6" s="979"/>
      <c r="AA6" s="979"/>
      <c r="AB6" s="979"/>
    </row>
    <row r="7" ht="15.75" customHeight="1">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957" t="s">
        <v>42</v>
      </c>
      <c r="C8" s="957"/>
      <c r="D8" s="414" t="s">
        <v>53</v>
      </c>
      <c r="E8" s="415" t="s">
        <v>9</v>
      </c>
      <c r="F8" s="416" t="s">
        <v>10</v>
      </c>
      <c r="G8" s="414" t="s">
        <v>53</v>
      </c>
      <c r="H8" s="415" t="s">
        <v>9</v>
      </c>
      <c r="I8" s="416" t="s">
        <v>10</v>
      </c>
      <c r="J8" s="414" t="s">
        <v>53</v>
      </c>
      <c r="K8" s="415" t="s">
        <v>9</v>
      </c>
      <c r="L8" s="416" t="s">
        <v>10</v>
      </c>
      <c r="M8" s="414" t="s">
        <v>53</v>
      </c>
      <c r="N8" s="415" t="s">
        <v>9</v>
      </c>
      <c r="O8" s="416" t="s">
        <v>10</v>
      </c>
      <c r="P8" s="63"/>
      <c r="Q8" s="414" t="s">
        <v>53</v>
      </c>
      <c r="R8" s="415" t="s">
        <v>9</v>
      </c>
      <c r="S8" s="416" t="s">
        <v>10</v>
      </c>
      <c r="T8" s="414" t="s">
        <v>53</v>
      </c>
      <c r="U8" s="415" t="s">
        <v>9</v>
      </c>
      <c r="V8" s="416" t="s">
        <v>10</v>
      </c>
      <c r="W8" s="414" t="s">
        <v>53</v>
      </c>
      <c r="X8" s="415" t="s">
        <v>9</v>
      </c>
      <c r="Y8" s="416" t="s">
        <v>10</v>
      </c>
      <c r="Z8" s="414" t="s">
        <v>53</v>
      </c>
      <c r="AA8" s="415" t="s">
        <v>9</v>
      </c>
      <c r="AB8" s="416" t="s">
        <v>10</v>
      </c>
    </row>
    <row r="9" ht="18.95" customHeight="1">
      <c r="A9" s="57"/>
      <c r="B9" s="286">
        <v>2018</v>
      </c>
      <c r="C9" s="287" t="s">
        <v>192</v>
      </c>
      <c r="D9" s="417"/>
      <c r="E9" s="418"/>
      <c r="F9" s="419"/>
      <c r="G9" s="417"/>
      <c r="H9" s="418"/>
      <c r="I9" s="419"/>
      <c r="J9" s="417"/>
      <c r="K9" s="418"/>
      <c r="L9" s="419"/>
      <c r="M9" s="417">
        <v>92.14595112269612464034087894</v>
      </c>
      <c r="N9" s="418">
        <v>101.27539877800491117029633397</v>
      </c>
      <c r="O9" s="419">
        <v>93.32117945729599373923795568</v>
      </c>
      <c r="P9" s="5"/>
      <c r="Q9" s="417"/>
      <c r="R9" s="418"/>
      <c r="S9" s="419"/>
      <c r="T9" s="417"/>
      <c r="U9" s="418"/>
      <c r="V9" s="419"/>
      <c r="W9" s="417"/>
      <c r="X9" s="418"/>
      <c r="Y9" s="419"/>
      <c r="Z9" s="417">
        <v>-6.2368009440558872495733319300</v>
      </c>
      <c r="AA9" s="418">
        <v>2.4219745845207051826746445400</v>
      </c>
      <c r="AB9" s="419">
        <v>-3.9658800932873630605878502900</v>
      </c>
    </row>
    <row r="10" ht="18.95" customHeight="1">
      <c r="A10" s="58"/>
      <c r="B10" s="288"/>
      <c r="C10" s="289" t="s">
        <v>194</v>
      </c>
      <c r="D10" s="273"/>
      <c r="E10" s="92"/>
      <c r="F10" s="274"/>
      <c r="G10" s="273"/>
      <c r="H10" s="92"/>
      <c r="I10" s="274"/>
      <c r="J10" s="273"/>
      <c r="K10" s="92"/>
      <c r="L10" s="274"/>
      <c r="M10" s="273">
        <v>105.86450363552503108401712467</v>
      </c>
      <c r="N10" s="92">
        <v>104.85255195952627374213024702</v>
      </c>
      <c r="O10" s="274">
        <v>111.00163368113346428469024557</v>
      </c>
      <c r="P10" s="5"/>
      <c r="Q10" s="273"/>
      <c r="R10" s="92"/>
      <c r="S10" s="274"/>
      <c r="T10" s="273"/>
      <c r="U10" s="92"/>
      <c r="V10" s="274"/>
      <c r="W10" s="273"/>
      <c r="X10" s="92"/>
      <c r="Y10" s="274"/>
      <c r="Z10" s="273">
        <v>-3.7452653711063660831852470600</v>
      </c>
      <c r="AA10" s="92">
        <v>8.789680549172578954355035430</v>
      </c>
      <c r="AB10" s="274">
        <v>4.7152183162271804056400449400</v>
      </c>
    </row>
    <row r="11" ht="18.95" customHeight="1">
      <c r="A11" s="58"/>
      <c r="B11" s="290"/>
      <c r="C11" s="291" t="s">
        <v>197</v>
      </c>
      <c r="D11" s="422"/>
      <c r="E11" s="91"/>
      <c r="F11" s="423"/>
      <c r="G11" s="422"/>
      <c r="H11" s="91"/>
      <c r="I11" s="423"/>
      <c r="J11" s="422"/>
      <c r="K11" s="91"/>
      <c r="L11" s="423"/>
      <c r="M11" s="422">
        <v>82.90339838166507098848460696</v>
      </c>
      <c r="N11" s="91">
        <v>98.84701291745239919176407384</v>
      </c>
      <c r="O11" s="423">
        <v>81.94753290733149598388820207</v>
      </c>
      <c r="P11" s="5"/>
      <c r="Q11" s="422"/>
      <c r="R11" s="91"/>
      <c r="S11" s="423"/>
      <c r="T11" s="422"/>
      <c r="U11" s="91"/>
      <c r="V11" s="423"/>
      <c r="W11" s="422"/>
      <c r="X11" s="91"/>
      <c r="Y11" s="423"/>
      <c r="Z11" s="422">
        <v>-12.347982129999995015417540130</v>
      </c>
      <c r="AA11" s="91">
        <v>-2.1068145848020095892844469800</v>
      </c>
      <c r="AB11" s="423">
        <v>-14.194647626358418869752167450</v>
      </c>
    </row>
    <row r="12" ht="18.95" customHeight="1">
      <c r="A12" s="58"/>
      <c r="B12" s="288"/>
      <c r="C12" s="289" t="s">
        <v>199</v>
      </c>
      <c r="D12" s="273"/>
      <c r="E12" s="92"/>
      <c r="F12" s="274"/>
      <c r="G12" s="273"/>
      <c r="H12" s="92"/>
      <c r="I12" s="274"/>
      <c r="J12" s="273"/>
      <c r="K12" s="92"/>
      <c r="L12" s="274"/>
      <c r="M12" s="273">
        <v>93.92473952631097826710856667</v>
      </c>
      <c r="N12" s="92">
        <v>98.63536514133070433737060543</v>
      </c>
      <c r="O12" s="274">
        <v>92.64300978982060036840924288</v>
      </c>
      <c r="P12" s="5"/>
      <c r="Q12" s="273"/>
      <c r="R12" s="92"/>
      <c r="S12" s="274"/>
      <c r="T12" s="273"/>
      <c r="U12" s="92"/>
      <c r="V12" s="274"/>
      <c r="W12" s="273"/>
      <c r="X12" s="92"/>
      <c r="Y12" s="274"/>
      <c r="Z12" s="273">
        <v>-5.0906767823499673033911816500</v>
      </c>
      <c r="AA12" s="92">
        <v>-1.1749173925457100609363518300</v>
      </c>
      <c r="AB12" s="274">
        <v>-6.2057829279815612768026423700</v>
      </c>
    </row>
    <row r="13" ht="18.95" customHeight="1">
      <c r="A13" s="58"/>
      <c r="B13" s="290"/>
      <c r="C13" s="291" t="s">
        <v>200</v>
      </c>
      <c r="D13" s="422"/>
      <c r="E13" s="91"/>
      <c r="F13" s="423"/>
      <c r="G13" s="422"/>
      <c r="H13" s="91"/>
      <c r="I13" s="423"/>
      <c r="J13" s="422"/>
      <c r="K13" s="91"/>
      <c r="L13" s="423"/>
      <c r="M13" s="422">
        <v>92.47364552830154452018837462</v>
      </c>
      <c r="N13" s="91">
        <v>103.21889502956125779219609319</v>
      </c>
      <c r="O13" s="423">
        <v>95.45027510786613926613432661</v>
      </c>
      <c r="P13" s="5"/>
      <c r="Q13" s="422"/>
      <c r="R13" s="91"/>
      <c r="S13" s="423"/>
      <c r="T13" s="422"/>
      <c r="U13" s="91"/>
      <c r="V13" s="423"/>
      <c r="W13" s="422"/>
      <c r="X13" s="91"/>
      <c r="Y13" s="423"/>
      <c r="Z13" s="422">
        <v>-8.333442950507986916638194980</v>
      </c>
      <c r="AA13" s="91">
        <v>5.0527079612826235389120777400</v>
      </c>
      <c r="AB13" s="423">
        <v>-3.701799524634625993983878500</v>
      </c>
    </row>
    <row r="14" ht="18.95" customHeight="1">
      <c r="A14" s="58"/>
      <c r="B14" s="288"/>
      <c r="C14" s="289" t="s">
        <v>201</v>
      </c>
      <c r="D14" s="273"/>
      <c r="E14" s="92"/>
      <c r="F14" s="274"/>
      <c r="G14" s="273"/>
      <c r="H14" s="92"/>
      <c r="I14" s="274"/>
      <c r="J14" s="273"/>
      <c r="K14" s="92"/>
      <c r="L14" s="274"/>
      <c r="M14" s="273">
        <v>92.04146548129816680340546866</v>
      </c>
      <c r="N14" s="92">
        <v>89.22488436615150274782623236</v>
      </c>
      <c r="O14" s="274">
        <v>82.12389114459954003536002783</v>
      </c>
      <c r="P14" s="5"/>
      <c r="Q14" s="273"/>
      <c r="R14" s="92"/>
      <c r="S14" s="274"/>
      <c r="T14" s="273"/>
      <c r="U14" s="92"/>
      <c r="V14" s="274"/>
      <c r="W14" s="273"/>
      <c r="X14" s="92"/>
      <c r="Y14" s="274"/>
      <c r="Z14" s="273">
        <v>9.181246451948265130944482830</v>
      </c>
      <c r="AA14" s="92">
        <v>-11.695656021897846062207886800</v>
      </c>
      <c r="AB14" s="274">
        <v>-3.5882165734921505335861747400</v>
      </c>
    </row>
    <row r="15" ht="18.95" customHeight="1">
      <c r="A15" s="58"/>
      <c r="B15" s="290">
        <v>2019</v>
      </c>
      <c r="C15" s="291" t="s">
        <v>203</v>
      </c>
      <c r="D15" s="422"/>
      <c r="E15" s="91"/>
      <c r="F15" s="423"/>
      <c r="G15" s="422"/>
      <c r="H15" s="91"/>
      <c r="I15" s="423"/>
      <c r="J15" s="422"/>
      <c r="K15" s="91"/>
      <c r="L15" s="423"/>
      <c r="M15" s="422">
        <v>84.08254947550091884097027313</v>
      </c>
      <c r="N15" s="91">
        <v>102.77712685715204957013690961</v>
      </c>
      <c r="O15" s="423">
        <v>86.41762853916321464842228520</v>
      </c>
      <c r="P15" s="5"/>
      <c r="Q15" s="422"/>
      <c r="R15" s="91"/>
      <c r="S15" s="423"/>
      <c r="T15" s="422"/>
      <c r="U15" s="91"/>
      <c r="V15" s="423"/>
      <c r="W15" s="422"/>
      <c r="X15" s="91"/>
      <c r="Y15" s="423"/>
      <c r="Z15" s="422">
        <v>-10.208201884502689067506894120</v>
      </c>
      <c r="AA15" s="91">
        <v>1.5120454139649666711070189400</v>
      </c>
      <c r="AB15" s="423">
        <v>-8.850509118980630610211535220</v>
      </c>
    </row>
    <row r="16" ht="18.95" customHeight="1">
      <c r="A16" s="58"/>
      <c r="B16" s="288"/>
      <c r="C16" s="289" t="s">
        <v>204</v>
      </c>
      <c r="D16" s="273"/>
      <c r="E16" s="92"/>
      <c r="F16" s="274"/>
      <c r="G16" s="273"/>
      <c r="H16" s="92"/>
      <c r="I16" s="274"/>
      <c r="J16" s="273"/>
      <c r="K16" s="92"/>
      <c r="L16" s="274"/>
      <c r="M16" s="273">
        <v>62.369392235942633799965742220</v>
      </c>
      <c r="N16" s="92">
        <v>97.16902630862861759399225161</v>
      </c>
      <c r="O16" s="274">
        <v>60.603731150274872241737984920</v>
      </c>
      <c r="P16" s="5"/>
      <c r="Q16" s="273"/>
      <c r="R16" s="92"/>
      <c r="S16" s="274"/>
      <c r="T16" s="273"/>
      <c r="U16" s="92"/>
      <c r="V16" s="274"/>
      <c r="W16" s="273"/>
      <c r="X16" s="92"/>
      <c r="Y16" s="274"/>
      <c r="Z16" s="273">
        <v>-33.049861950959530993913019090</v>
      </c>
      <c r="AA16" s="92">
        <v>2.5777424055403046845508839300</v>
      </c>
      <c r="AB16" s="274">
        <v>-31.324059851901640396539983530</v>
      </c>
    </row>
    <row r="17" ht="18.95" customHeight="1">
      <c r="A17" s="58"/>
      <c r="B17" s="290"/>
      <c r="C17" s="291" t="s">
        <v>205</v>
      </c>
      <c r="D17" s="422"/>
      <c r="E17" s="91"/>
      <c r="F17" s="423"/>
      <c r="G17" s="422"/>
      <c r="H17" s="91"/>
      <c r="I17" s="423"/>
      <c r="J17" s="422"/>
      <c r="K17" s="91"/>
      <c r="L17" s="423"/>
      <c r="M17" s="422">
        <v>73.580387845475769153323888070</v>
      </c>
      <c r="N17" s="91">
        <v>101.11870825336702822710303638</v>
      </c>
      <c r="O17" s="423">
        <v>74.403537717162576262962138420</v>
      </c>
      <c r="P17" s="5"/>
      <c r="Q17" s="422"/>
      <c r="R17" s="91"/>
      <c r="S17" s="423"/>
      <c r="T17" s="422"/>
      <c r="U17" s="91"/>
      <c r="V17" s="423"/>
      <c r="W17" s="422"/>
      <c r="X17" s="91"/>
      <c r="Y17" s="423"/>
      <c r="Z17" s="422">
        <v>-19.701150143373416171666784550</v>
      </c>
      <c r="AA17" s="91">
        <v>5.9050565705832785443414731600</v>
      </c>
      <c r="AB17" s="423">
        <v>-14.959457633811886540378559840</v>
      </c>
    </row>
    <row r="18" ht="18.95" customHeight="1">
      <c r="A18" s="58"/>
      <c r="B18" s="288"/>
      <c r="C18" s="289" t="s">
        <v>206</v>
      </c>
      <c r="D18" s="273"/>
      <c r="E18" s="92"/>
      <c r="F18" s="274"/>
      <c r="G18" s="273"/>
      <c r="H18" s="92"/>
      <c r="I18" s="274"/>
      <c r="J18" s="273"/>
      <c r="K18" s="92"/>
      <c r="L18" s="274"/>
      <c r="M18" s="273">
        <v>98.41195216431692266114139003</v>
      </c>
      <c r="N18" s="92">
        <v>99.37585919340313052551946697</v>
      </c>
      <c r="O18" s="274">
        <v>97.79772301229082967394055353</v>
      </c>
      <c r="P18" s="5"/>
      <c r="Q18" s="273"/>
      <c r="R18" s="92"/>
      <c r="S18" s="274"/>
      <c r="T18" s="273"/>
      <c r="U18" s="92"/>
      <c r="V18" s="274"/>
      <c r="W18" s="273"/>
      <c r="X18" s="92"/>
      <c r="Y18" s="274"/>
      <c r="Z18" s="273">
        <v>3.7634132719791497608523394500</v>
      </c>
      <c r="AA18" s="92">
        <v>-2.3168217301999570955609848900</v>
      </c>
      <c r="AB18" s="274">
        <v>1.3593999652967505106900783700</v>
      </c>
    </row>
    <row r="19" ht="18.95" customHeight="1">
      <c r="A19" s="58"/>
      <c r="B19" s="290"/>
      <c r="C19" s="291" t="s">
        <v>207</v>
      </c>
      <c r="D19" s="422"/>
      <c r="E19" s="91"/>
      <c r="F19" s="423"/>
      <c r="G19" s="422"/>
      <c r="H19" s="91"/>
      <c r="I19" s="423"/>
      <c r="J19" s="422"/>
      <c r="K19" s="91"/>
      <c r="L19" s="423"/>
      <c r="M19" s="422">
        <v>99.80639011213685823058479015</v>
      </c>
      <c r="N19" s="91">
        <v>99.38356101947318838564986414</v>
      </c>
      <c r="O19" s="423">
        <v>99.19114461842898927052978468</v>
      </c>
      <c r="P19" s="5"/>
      <c r="Q19" s="422"/>
      <c r="R19" s="91"/>
      <c r="S19" s="423"/>
      <c r="T19" s="422"/>
      <c r="U19" s="91"/>
      <c r="V19" s="423"/>
      <c r="W19" s="422"/>
      <c r="X19" s="91"/>
      <c r="Y19" s="423"/>
      <c r="Z19" s="422">
        <v>9.066162786936691675951605400</v>
      </c>
      <c r="AA19" s="91">
        <v>-1.6416114011652696431757821300</v>
      </c>
      <c r="AB19" s="423">
        <v>7.2757202238128663486834779400</v>
      </c>
    </row>
    <row r="20" ht="18.95" customHeight="1">
      <c r="A20" s="58"/>
      <c r="B20" s="288"/>
      <c r="C20" s="289" t="s">
        <v>208</v>
      </c>
      <c r="D20" s="273"/>
      <c r="E20" s="92"/>
      <c r="F20" s="274"/>
      <c r="G20" s="273"/>
      <c r="H20" s="92"/>
      <c r="I20" s="274"/>
      <c r="J20" s="273"/>
      <c r="K20" s="92"/>
      <c r="L20" s="274"/>
      <c r="M20" s="273">
        <v>99.62407977654406053618745240</v>
      </c>
      <c r="N20" s="92">
        <v>99.94141633270632058776410867</v>
      </c>
      <c r="O20" s="274">
        <v>99.56571633710338020772148386</v>
      </c>
      <c r="P20" s="5"/>
      <c r="Q20" s="273"/>
      <c r="R20" s="92"/>
      <c r="S20" s="274"/>
      <c r="T20" s="273"/>
      <c r="U20" s="92"/>
      <c r="V20" s="274"/>
      <c r="W20" s="273"/>
      <c r="X20" s="92"/>
      <c r="Y20" s="274"/>
      <c r="Z20" s="273">
        <v>16.302869230554396523743496190</v>
      </c>
      <c r="AA20" s="92">
        <v>1.1660831358727060747548236200</v>
      </c>
      <c r="AB20" s="274">
        <v>17.659057375187977813497102170</v>
      </c>
    </row>
    <row r="21" ht="18.95" customHeight="1">
      <c r="A21" s="58"/>
      <c r="B21" s="290"/>
      <c r="C21" s="291" t="s">
        <v>192</v>
      </c>
      <c r="D21" s="422"/>
      <c r="E21" s="91"/>
      <c r="F21" s="423"/>
      <c r="G21" s="422"/>
      <c r="H21" s="91"/>
      <c r="I21" s="423"/>
      <c r="J21" s="422"/>
      <c r="K21" s="91"/>
      <c r="L21" s="423"/>
      <c r="M21" s="422">
        <v>100.05688451000292846913273186</v>
      </c>
      <c r="N21" s="91">
        <v>101.07245143808206426131590297</v>
      </c>
      <c r="O21" s="423">
        <v>101.12994600683056507251089727</v>
      </c>
      <c r="P21" s="5"/>
      <c r="Q21" s="422"/>
      <c r="R21" s="91"/>
      <c r="S21" s="423"/>
      <c r="T21" s="422"/>
      <c r="U21" s="91"/>
      <c r="V21" s="423"/>
      <c r="W21" s="422"/>
      <c r="X21" s="91"/>
      <c r="Y21" s="423"/>
      <c r="Z21" s="422">
        <v>8.585220827308050227697431050</v>
      </c>
      <c r="AA21" s="91">
        <v>-0.2003915485612713362069736800</v>
      </c>
      <c r="AB21" s="423">
        <v>8.367625221783531499256805660</v>
      </c>
    </row>
    <row r="22" ht="18.95" customHeight="1">
      <c r="A22" s="58"/>
      <c r="B22" s="288"/>
      <c r="C22" s="289" t="s">
        <v>194</v>
      </c>
      <c r="D22" s="273"/>
      <c r="E22" s="92"/>
      <c r="F22" s="274"/>
      <c r="G22" s="273"/>
      <c r="H22" s="92"/>
      <c r="I22" s="274"/>
      <c r="J22" s="273"/>
      <c r="K22" s="92"/>
      <c r="L22" s="274"/>
      <c r="M22" s="273">
        <v>97.13854703051317962751970853</v>
      </c>
      <c r="N22" s="92">
        <v>102.15298311492986229899185248</v>
      </c>
      <c r="O22" s="274">
        <v>99.22992354616833153906990766</v>
      </c>
      <c r="P22" s="5"/>
      <c r="Q22" s="273"/>
      <c r="R22" s="92"/>
      <c r="S22" s="274"/>
      <c r="T22" s="273"/>
      <c r="U22" s="92"/>
      <c r="V22" s="274"/>
      <c r="W22" s="273"/>
      <c r="X22" s="92"/>
      <c r="Y22" s="274"/>
      <c r="Z22" s="273">
        <v>-8.242570744065412722103461190</v>
      </c>
      <c r="AA22" s="92">
        <v>-2.5746334201178637270941468600</v>
      </c>
      <c r="AB22" s="274">
        <v>-10.604988183129710665506073360</v>
      </c>
    </row>
    <row r="23" ht="18.95" customHeight="1">
      <c r="A23" s="58"/>
      <c r="B23" s="290"/>
      <c r="C23" s="291" t="s">
        <v>197</v>
      </c>
      <c r="D23" s="422">
        <v>112.54990696339265847243886017</v>
      </c>
      <c r="E23" s="91">
        <v>94.16807337769278685665387573</v>
      </c>
      <c r="F23" s="423">
        <v>105.98607897581256212157578275</v>
      </c>
      <c r="G23" s="422">
        <v>85.18685381900063655453647848</v>
      </c>
      <c r="H23" s="91">
        <v>101.22017541453392817414602403</v>
      </c>
      <c r="I23" s="423">
        <v>86.22628286571503899548666194</v>
      </c>
      <c r="J23" s="422">
        <v>0</v>
      </c>
      <c r="K23" s="91">
        <v>0</v>
      </c>
      <c r="L23" s="423">
        <v>0</v>
      </c>
      <c r="M23" s="422">
        <v>108.42922501039789269374740052</v>
      </c>
      <c r="N23" s="91">
        <v>94.78353907783137018330064938</v>
      </c>
      <c r="O23" s="423">
        <v>102.77305685952019218128301385</v>
      </c>
      <c r="P23" s="5"/>
      <c r="Q23" s="422"/>
      <c r="R23" s="91"/>
      <c r="S23" s="423"/>
      <c r="T23" s="422"/>
      <c r="U23" s="91"/>
      <c r="V23" s="423"/>
      <c r="W23" s="422"/>
      <c r="X23" s="91"/>
      <c r="Y23" s="423"/>
      <c r="Z23" s="422">
        <v>30.789843513071374473523521190</v>
      </c>
      <c r="AA23" s="91">
        <v>-4.1108716588274194336364913400</v>
      </c>
      <c r="AB23" s="423">
        <v>25.413240903467791232530487600</v>
      </c>
    </row>
    <row r="24" ht="18.95" customHeight="1">
      <c r="A24" s="59"/>
      <c r="B24" s="288"/>
      <c r="C24" s="289" t="s">
        <v>199</v>
      </c>
      <c r="D24" s="273">
        <v>122.27925168611037467279780394</v>
      </c>
      <c r="E24" s="92">
        <v>96.01503966561866768423336536</v>
      </c>
      <c r="F24" s="274">
        <v>117.40647200924055975247127285</v>
      </c>
      <c r="G24" s="273">
        <v>31.719355365019182651431716640</v>
      </c>
      <c r="H24" s="92">
        <v>108.73343828717103332847915050</v>
      </c>
      <c r="I24" s="274">
        <v>34.489545690911607223259238260</v>
      </c>
      <c r="J24" s="273">
        <v>0</v>
      </c>
      <c r="K24" s="92">
        <v>0</v>
      </c>
      <c r="L24" s="274">
        <v>0</v>
      </c>
      <c r="M24" s="273">
        <v>101.67911753864943534585646171</v>
      </c>
      <c r="N24" s="92">
        <v>96.88700857252090334724781451</v>
      </c>
      <c r="O24" s="274">
        <v>98.51385532613488376328041243</v>
      </c>
      <c r="P24" s="93"/>
      <c r="Q24" s="273"/>
      <c r="R24" s="92"/>
      <c r="S24" s="274"/>
      <c r="T24" s="273"/>
      <c r="U24" s="92"/>
      <c r="V24" s="274"/>
      <c r="W24" s="273"/>
      <c r="X24" s="92"/>
      <c r="Y24" s="274"/>
      <c r="Z24" s="273">
        <v>8.255948381061239243003884860</v>
      </c>
      <c r="AA24" s="92">
        <v>-1.7725453404107646135045111400</v>
      </c>
      <c r="AB24" s="274">
        <v>6.3370626123152556762926589400</v>
      </c>
    </row>
    <row r="25" ht="18.95" customHeight="1">
      <c r="A25" s="60"/>
      <c r="B25" s="290"/>
      <c r="C25" s="291" t="s">
        <v>200</v>
      </c>
      <c r="D25" s="422">
        <v>105.60421857722301116665655084</v>
      </c>
      <c r="E25" s="91">
        <v>100.97208455467078959129768529</v>
      </c>
      <c r="F25" s="423">
        <v>106.63078087509297672652858286</v>
      </c>
      <c r="G25" s="422">
        <v>72.724043963665282424906930710</v>
      </c>
      <c r="H25" s="91">
        <v>132.60042328237885109691665619</v>
      </c>
      <c r="I25" s="423">
        <v>96.43239012388345061538584118</v>
      </c>
      <c r="J25" s="422">
        <v>0</v>
      </c>
      <c r="K25" s="91">
        <v>0</v>
      </c>
      <c r="L25" s="423">
        <v>0</v>
      </c>
      <c r="M25" s="422">
        <v>99.09618307980269076845120526</v>
      </c>
      <c r="N25" s="91">
        <v>103.65159477948453988400666790</v>
      </c>
      <c r="O25" s="423">
        <v>102.71477412781320775860339567</v>
      </c>
      <c r="P25" s="93"/>
      <c r="Q25" s="422"/>
      <c r="R25" s="91"/>
      <c r="S25" s="423"/>
      <c r="T25" s="422"/>
      <c r="U25" s="91"/>
      <c r="V25" s="423"/>
      <c r="W25" s="422"/>
      <c r="X25" s="91"/>
      <c r="Y25" s="423"/>
      <c r="Z25" s="422">
        <v>7.1615404731441237308251649900</v>
      </c>
      <c r="AA25" s="91">
        <v>0.4192059504215381690786731100</v>
      </c>
      <c r="AB25" s="423">
        <v>7.6107680273709288452471390600</v>
      </c>
    </row>
    <row r="26" ht="18.95" customHeight="1">
      <c r="A26" s="60"/>
      <c r="B26" s="292"/>
      <c r="C26" s="293" t="s">
        <v>201</v>
      </c>
      <c r="D26" s="275">
        <v>100.07237725672680832462559373</v>
      </c>
      <c r="E26" s="276">
        <v>98.69879028224859493142592274</v>
      </c>
      <c r="F26" s="277">
        <v>98.77022575907743214361198323</v>
      </c>
      <c r="G26" s="275">
        <v>49.724893752220147991082656630</v>
      </c>
      <c r="H26" s="276">
        <v>98.76156418808445212984271984</v>
      </c>
      <c r="I26" s="277">
        <v>49.109082860555696865117469820</v>
      </c>
      <c r="J26" s="275">
        <v>0</v>
      </c>
      <c r="K26" s="276">
        <v>0</v>
      </c>
      <c r="L26" s="277">
        <v>0</v>
      </c>
      <c r="M26" s="275">
        <v>94.23795724065237355941789701</v>
      </c>
      <c r="N26" s="276">
        <v>98.52668405801413818649789666</v>
      </c>
      <c r="O26" s="277">
        <v>92.84953439322402237311209183</v>
      </c>
      <c r="P26" s="184"/>
      <c r="Q26" s="275"/>
      <c r="R26" s="276"/>
      <c r="S26" s="277"/>
      <c r="T26" s="275"/>
      <c r="U26" s="276"/>
      <c r="V26" s="277"/>
      <c r="W26" s="275"/>
      <c r="X26" s="276"/>
      <c r="Y26" s="277"/>
      <c r="Z26" s="275">
        <v>2.3864154572815990138824784600</v>
      </c>
      <c r="AA26" s="276">
        <v>10.425118236848487638508154760</v>
      </c>
      <c r="AB26" s="277">
        <v>13.060320327174121861217773870</v>
      </c>
    </row>
    <row r="27" ht="21.95"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95" customHeight="1">
      <c r="A28" s="112"/>
      <c r="B28" s="993" t="s">
        <v>61</v>
      </c>
      <c r="C28" s="993"/>
      <c r="D28" s="993"/>
      <c r="E28" s="993"/>
      <c r="F28" s="993"/>
      <c r="G28" s="993"/>
      <c r="H28" s="993"/>
      <c r="I28" s="993"/>
      <c r="J28" s="993"/>
      <c r="K28" s="993"/>
      <c r="L28" s="993"/>
      <c r="M28" s="993"/>
      <c r="N28" s="993"/>
      <c r="O28" s="993"/>
      <c r="P28" s="413"/>
      <c r="Q28" s="991"/>
      <c r="R28" s="991"/>
      <c r="S28" s="991"/>
      <c r="T28" s="991"/>
      <c r="U28" s="991"/>
      <c r="V28" s="991"/>
      <c r="W28" s="991"/>
      <c r="X28" s="991"/>
      <c r="Y28" s="991"/>
      <c r="Z28" s="991"/>
      <c r="AA28" s="991"/>
      <c r="AB28" s="991"/>
      <c r="AC28" s="9"/>
    </row>
    <row r="29" ht="18.95" customHeight="1">
      <c r="A29" s="58"/>
      <c r="B29" s="286">
        <v>2017</v>
      </c>
      <c r="C29" s="287"/>
      <c r="D29" s="429"/>
      <c r="E29" s="430"/>
      <c r="F29" s="431"/>
      <c r="G29" s="429"/>
      <c r="H29" s="430"/>
      <c r="I29" s="431"/>
      <c r="J29" s="429"/>
      <c r="K29" s="430"/>
      <c r="L29" s="431"/>
      <c r="M29" s="429">
        <v>97.90009376904094827280554774</v>
      </c>
      <c r="N29" s="430">
        <v>99.94838780698038785385755844</v>
      </c>
      <c r="O29" s="431">
        <v>97.84956538367848957487038554</v>
      </c>
      <c r="P29" s="5"/>
      <c r="Q29" s="429"/>
      <c r="R29" s="430"/>
      <c r="S29" s="431"/>
      <c r="T29" s="429"/>
      <c r="U29" s="430"/>
      <c r="V29" s="431"/>
      <c r="W29" s="429"/>
      <c r="X29" s="430"/>
      <c r="Y29" s="431"/>
      <c r="Z29" s="429">
        <v>-3.7896695719232050080242669800</v>
      </c>
      <c r="AA29" s="430">
        <v>-3.0480296665934415285586881500</v>
      </c>
      <c r="AB29" s="431">
        <v>-6.7221889856985625681654332300</v>
      </c>
    </row>
    <row r="30" ht="18.95" customHeight="1">
      <c r="A30" s="58"/>
      <c r="B30" s="288">
        <v>2018</v>
      </c>
      <c r="C30" s="289"/>
      <c r="D30" s="273"/>
      <c r="E30" s="92"/>
      <c r="F30" s="274"/>
      <c r="G30" s="273"/>
      <c r="H30" s="92"/>
      <c r="I30" s="274"/>
      <c r="J30" s="273"/>
      <c r="K30" s="92"/>
      <c r="L30" s="274"/>
      <c r="M30" s="273">
        <v>92.37544166174746465328330762</v>
      </c>
      <c r="N30" s="92">
        <v>99.54760171861565789370351697</v>
      </c>
      <c r="O30" s="274">
        <v>91.95753675124852357044733222</v>
      </c>
      <c r="P30" s="5"/>
      <c r="Q30" s="273"/>
      <c r="R30" s="92"/>
      <c r="S30" s="274"/>
      <c r="T30" s="273"/>
      <c r="U30" s="92"/>
      <c r="V30" s="274"/>
      <c r="W30" s="273"/>
      <c r="X30" s="92"/>
      <c r="Y30" s="274"/>
      <c r="Z30" s="273">
        <v>-5.6431530293799884846818517600</v>
      </c>
      <c r="AA30" s="92">
        <v>-0.4009930496715216551196412300</v>
      </c>
      <c r="AB30" s="274">
        <v>-6.0215174276213684635570916500</v>
      </c>
    </row>
    <row r="31" ht="18.95" customHeight="1">
      <c r="A31" s="58"/>
      <c r="B31" s="427">
        <v>2019</v>
      </c>
      <c r="C31" s="428"/>
      <c r="D31" s="432"/>
      <c r="E31" s="433"/>
      <c r="F31" s="434"/>
      <c r="G31" s="432"/>
      <c r="H31" s="433"/>
      <c r="I31" s="434"/>
      <c r="J31" s="432"/>
      <c r="K31" s="433"/>
      <c r="L31" s="434"/>
      <c r="M31" s="432">
        <v>94.66677327641936950970371651</v>
      </c>
      <c r="N31" s="433">
        <v>99.88859927947091691666559981</v>
      </c>
      <c r="O31" s="434">
        <v>94.56131380888780485890638052</v>
      </c>
      <c r="P31" s="184"/>
      <c r="Q31" s="432"/>
      <c r="R31" s="433"/>
      <c r="S31" s="434"/>
      <c r="T31" s="432"/>
      <c r="U31" s="433"/>
      <c r="V31" s="434"/>
      <c r="W31" s="432"/>
      <c r="X31" s="433"/>
      <c r="Y31" s="434"/>
      <c r="Z31" s="432">
        <v>2.4804553823537949354290675900</v>
      </c>
      <c r="AA31" s="433">
        <v>0.3425472386759585800105100200</v>
      </c>
      <c r="AB31" s="434">
        <v>2.8314993524485956303594267400</v>
      </c>
    </row>
    <row r="32" ht="21.95"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95" customHeight="1">
      <c r="A33" s="112"/>
      <c r="B33" s="992" t="s">
        <v>44</v>
      </c>
      <c r="C33" s="992"/>
      <c r="D33" s="992"/>
      <c r="E33" s="992"/>
      <c r="F33" s="992"/>
      <c r="G33" s="992"/>
      <c r="H33" s="992"/>
      <c r="I33" s="992"/>
      <c r="J33" s="992"/>
      <c r="K33" s="992"/>
      <c r="L33" s="992"/>
      <c r="M33" s="992"/>
      <c r="N33" s="992"/>
      <c r="O33" s="992"/>
      <c r="P33" s="413"/>
      <c r="Q33" s="991"/>
      <c r="R33" s="991"/>
      <c r="S33" s="991"/>
      <c r="T33" s="991"/>
      <c r="U33" s="991"/>
      <c r="V33" s="991"/>
      <c r="W33" s="991"/>
      <c r="X33" s="991"/>
      <c r="Y33" s="991"/>
      <c r="Z33" s="991"/>
      <c r="AA33" s="991"/>
      <c r="AB33" s="991"/>
      <c r="AC33" s="9"/>
    </row>
    <row r="34" ht="18.95" customHeight="1">
      <c r="A34" s="58"/>
      <c r="B34" s="286">
        <v>2017</v>
      </c>
      <c r="C34" s="287"/>
      <c r="D34" s="429"/>
      <c r="E34" s="430"/>
      <c r="F34" s="431"/>
      <c r="G34" s="429"/>
      <c r="H34" s="430"/>
      <c r="I34" s="431"/>
      <c r="J34" s="429"/>
      <c r="K34" s="430"/>
      <c r="L34" s="431"/>
      <c r="M34" s="429">
        <v>95.67497982172350553031904513</v>
      </c>
      <c r="N34" s="430">
        <v>99.86170997399992228528876563</v>
      </c>
      <c r="O34" s="431">
        <v>95.54267086725247498733876350</v>
      </c>
      <c r="P34" s="5"/>
      <c r="Q34" s="429"/>
      <c r="R34" s="430"/>
      <c r="S34" s="431"/>
      <c r="T34" s="429"/>
      <c r="U34" s="430"/>
      <c r="V34" s="431"/>
      <c r="W34" s="429"/>
      <c r="X34" s="430"/>
      <c r="Y34" s="431"/>
      <c r="Z34" s="429">
        <v>-4.5223240826316090107955756300</v>
      </c>
      <c r="AA34" s="430">
        <v>0.2801188049861489583087967400</v>
      </c>
      <c r="AB34" s="431">
        <v>-4.2548731578233285392059951400</v>
      </c>
    </row>
    <row r="35" ht="18.95" customHeight="1">
      <c r="A35" s="58"/>
      <c r="B35" s="288">
        <v>2018</v>
      </c>
      <c r="C35" s="289"/>
      <c r="D35" s="273"/>
      <c r="E35" s="92"/>
      <c r="F35" s="274"/>
      <c r="G35" s="273"/>
      <c r="H35" s="92"/>
      <c r="I35" s="274"/>
      <c r="J35" s="273"/>
      <c r="K35" s="92"/>
      <c r="L35" s="274"/>
      <c r="M35" s="273">
        <v>92.96325320432949001135711719</v>
      </c>
      <c r="N35" s="92">
        <v>97.93997586263990851713382689</v>
      </c>
      <c r="O35" s="274">
        <v>91.04818774944512383113005127</v>
      </c>
      <c r="P35" s="5"/>
      <c r="Q35" s="273"/>
      <c r="R35" s="92"/>
      <c r="S35" s="274"/>
      <c r="T35" s="273"/>
      <c r="U35" s="92"/>
      <c r="V35" s="274"/>
      <c r="W35" s="273"/>
      <c r="X35" s="92"/>
      <c r="Y35" s="274"/>
      <c r="Z35" s="273">
        <v>-2.8343111463905464867726352500</v>
      </c>
      <c r="AA35" s="92">
        <v>-1.924395358201214516380252400</v>
      </c>
      <c r="AB35" s="274">
        <v>-4.7041631524536416965446816700</v>
      </c>
    </row>
    <row r="36" ht="18.95" customHeight="1">
      <c r="A36" s="58"/>
      <c r="B36" s="427">
        <v>2019</v>
      </c>
      <c r="C36" s="428"/>
      <c r="D36" s="432">
        <v>110.73296018691508701070682730</v>
      </c>
      <c r="E36" s="433">
        <v>98.63575005436377460810737126</v>
      </c>
      <c r="F36" s="434">
        <v>109.22228583776371482906304821</v>
      </c>
      <c r="G36" s="432">
        <v>43.870747529926984555667841010</v>
      </c>
      <c r="H36" s="433">
        <v>114.33410508117931791481157905</v>
      </c>
      <c r="I36" s="434">
        <v>50.159226580765598554134827660</v>
      </c>
      <c r="J36" s="432">
        <v>0</v>
      </c>
      <c r="K36" s="433">
        <v>0</v>
      </c>
      <c r="L36" s="434">
        <v>0</v>
      </c>
      <c r="M36" s="432">
        <v>98.97311481310410213446548379</v>
      </c>
      <c r="N36" s="433">
        <v>99.48893465829087027941799774</v>
      </c>
      <c r="O36" s="434">
        <v>98.46729752568434236968152008</v>
      </c>
      <c r="P36" s="184"/>
      <c r="Q36" s="432"/>
      <c r="R36" s="433"/>
      <c r="S36" s="434"/>
      <c r="T36" s="432"/>
      <c r="U36" s="433"/>
      <c r="V36" s="434"/>
      <c r="W36" s="432"/>
      <c r="X36" s="433"/>
      <c r="Y36" s="434"/>
      <c r="Z36" s="432">
        <v>6.4647711882082892730111513500</v>
      </c>
      <c r="AA36" s="433">
        <v>1.5815388782853745158504600600</v>
      </c>
      <c r="AB36" s="434">
        <v>8.148552936227369244812175800</v>
      </c>
    </row>
    <row r="37" ht="21.9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95" customHeight="1">
      <c r="A38" s="112"/>
      <c r="B38" s="992" t="s">
        <v>45</v>
      </c>
      <c r="C38" s="992"/>
      <c r="D38" s="992"/>
      <c r="E38" s="992"/>
      <c r="F38" s="992"/>
      <c r="G38" s="992"/>
      <c r="H38" s="992"/>
      <c r="I38" s="992"/>
      <c r="J38" s="992"/>
      <c r="K38" s="992"/>
      <c r="L38" s="992"/>
      <c r="M38" s="992"/>
      <c r="N38" s="992"/>
      <c r="O38" s="992"/>
      <c r="P38" s="413"/>
      <c r="Q38" s="991"/>
      <c r="R38" s="991"/>
      <c r="S38" s="991"/>
      <c r="T38" s="991"/>
      <c r="U38" s="991"/>
      <c r="V38" s="991"/>
      <c r="W38" s="991"/>
      <c r="X38" s="991"/>
      <c r="Y38" s="991"/>
      <c r="Z38" s="991"/>
      <c r="AA38" s="991"/>
      <c r="AB38" s="991"/>
      <c r="AC38" s="9"/>
    </row>
    <row r="39" ht="18.95" customHeight="1">
      <c r="A39" s="58"/>
      <c r="B39" s="286">
        <v>2017</v>
      </c>
      <c r="C39" s="287"/>
      <c r="D39" s="429"/>
      <c r="E39" s="430"/>
      <c r="F39" s="431"/>
      <c r="G39" s="429"/>
      <c r="H39" s="430"/>
      <c r="I39" s="431"/>
      <c r="J39" s="429"/>
      <c r="K39" s="430"/>
      <c r="L39" s="431"/>
      <c r="M39" s="429">
        <v>97.90009376904094827280554774</v>
      </c>
      <c r="N39" s="430">
        <v>99.94838780698038785385755844</v>
      </c>
      <c r="O39" s="431">
        <v>97.84956538367848957487038554</v>
      </c>
      <c r="P39" s="5"/>
      <c r="Q39" s="429"/>
      <c r="R39" s="430"/>
      <c r="S39" s="431"/>
      <c r="T39" s="429"/>
      <c r="U39" s="430"/>
      <c r="V39" s="431"/>
      <c r="W39" s="429"/>
      <c r="X39" s="430"/>
      <c r="Y39" s="431"/>
      <c r="Z39" s="429">
        <v>-3.7896695719232050080242669800</v>
      </c>
      <c r="AA39" s="430">
        <v>-3.0480296665934415285586881500</v>
      </c>
      <c r="AB39" s="431">
        <v>-6.7221889856985625681654332300</v>
      </c>
    </row>
    <row r="40" ht="18.95" customHeight="1">
      <c r="A40" s="58"/>
      <c r="B40" s="288">
        <v>2018</v>
      </c>
      <c r="C40" s="289"/>
      <c r="D40" s="273"/>
      <c r="E40" s="92"/>
      <c r="F40" s="274"/>
      <c r="G40" s="273"/>
      <c r="H40" s="92"/>
      <c r="I40" s="274"/>
      <c r="J40" s="273"/>
      <c r="K40" s="92"/>
      <c r="L40" s="274"/>
      <c r="M40" s="273">
        <v>92.37544166174746465328330762</v>
      </c>
      <c r="N40" s="92">
        <v>99.54760171861565789370351697</v>
      </c>
      <c r="O40" s="274">
        <v>91.95753675124852357044733222</v>
      </c>
      <c r="P40" s="5"/>
      <c r="Q40" s="273"/>
      <c r="R40" s="92"/>
      <c r="S40" s="274"/>
      <c r="T40" s="273"/>
      <c r="U40" s="92"/>
      <c r="V40" s="274"/>
      <c r="W40" s="273"/>
      <c r="X40" s="92"/>
      <c r="Y40" s="274"/>
      <c r="Z40" s="273">
        <v>-5.6431530293799884846818517600</v>
      </c>
      <c r="AA40" s="92">
        <v>-0.4009930496715216551196412300</v>
      </c>
      <c r="AB40" s="274">
        <v>-6.0215174276213684635570916500</v>
      </c>
    </row>
    <row r="41" ht="18.95" customHeight="1">
      <c r="A41" s="58"/>
      <c r="B41" s="427">
        <v>2019</v>
      </c>
      <c r="C41" s="428"/>
      <c r="D41" s="432"/>
      <c r="E41" s="433"/>
      <c r="F41" s="434"/>
      <c r="G41" s="432"/>
      <c r="H41" s="433"/>
      <c r="I41" s="434"/>
      <c r="J41" s="432"/>
      <c r="K41" s="433"/>
      <c r="L41" s="434"/>
      <c r="M41" s="432">
        <v>94.66677327641936950970371651</v>
      </c>
      <c r="N41" s="433">
        <v>99.88859927947091691666559981</v>
      </c>
      <c r="O41" s="434">
        <v>94.56131380888780485890638052</v>
      </c>
      <c r="P41" s="184"/>
      <c r="Q41" s="432"/>
      <c r="R41" s="433"/>
      <c r="S41" s="434"/>
      <c r="T41" s="432"/>
      <c r="U41" s="433"/>
      <c r="V41" s="434"/>
      <c r="W41" s="432"/>
      <c r="X41" s="433"/>
      <c r="Y41" s="434"/>
      <c r="Z41" s="432">
        <v>2.4804553823537949354290675900</v>
      </c>
      <c r="AA41" s="433">
        <v>0.3425472386759585800105100200</v>
      </c>
      <c r="AB41" s="434">
        <v>2.8314993524485956303594267400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c r="AP42" s="237"/>
    </row>
    <row r="43" ht="24" customHeight="1">
      <c r="B43" s="1055" t="s">
        <v>138</v>
      </c>
      <c r="C43" s="1055"/>
      <c r="D43" s="1055"/>
      <c r="E43" s="1055"/>
      <c r="F43" s="1055"/>
      <c r="G43" s="1055"/>
      <c r="H43" s="1055"/>
      <c r="I43" s="1055"/>
      <c r="J43" s="1055"/>
      <c r="K43" s="1055"/>
      <c r="L43" s="1055"/>
      <c r="M43" s="1055"/>
      <c r="N43" s="1055"/>
      <c r="O43" s="1055"/>
      <c r="P43" s="1055"/>
      <c r="Q43" s="1055"/>
      <c r="R43" s="1055"/>
      <c r="S43" s="1055"/>
      <c r="T43" s="1055"/>
      <c r="U43" s="1055"/>
      <c r="V43" s="1055"/>
      <c r="W43" s="1055"/>
      <c r="X43" s="1055"/>
      <c r="Y43" s="1055"/>
      <c r="Z43" s="1055"/>
      <c r="AA43" s="1055"/>
      <c r="AB43" s="1055"/>
      <c r="AP43" s="237"/>
    </row>
    <row r="44" ht="12" customHeight="1">
      <c r="Z44" s="55"/>
      <c r="AA44" s="234"/>
      <c r="AB44" s="234"/>
      <c r="AP44" s="237"/>
    </row>
    <row r="45" ht="12" customHeight="1">
      <c r="AP45" s="237"/>
    </row>
    <row r="46" s="468" customFormat="1">
      <c r="A46"/>
    </row>
    <row r="47" s="468" customFormat="1"/>
    <row r="48" s="468" customFormat="1"/>
    <row r="49" s="468" customFormat="1"/>
    <row r="50" s="468" customFormat="1"/>
    <row r="51" s="468" customFormat="1"/>
    <row r="52" s="468" customFormat="1"/>
    <row r="53" s="468" customFormat="1"/>
    <row r="54" s="468" customFormat="1"/>
    <row r="55" s="468" customFormat="1"/>
    <row r="56" s="468" customFormat="1"/>
    <row r="57" s="468" customFormat="1"/>
    <row r="58" s="468" customFormat="1"/>
    <row r="59" s="468" customFormat="1"/>
    <row r="60" s="468" customFormat="1"/>
    <row r="61" s="468" customFormat="1"/>
    <row r="62" s="468" customFormat="1"/>
    <row r="63" s="468" customFormat="1"/>
    <row r="64" s="468" customFormat="1"/>
    <row r="65" s="468" customFormat="1"/>
    <row r="66" s="468" customFormat="1"/>
    <row r="67" s="468" customFormat="1"/>
    <row r="68" s="468" customFormat="1"/>
    <row r="69" s="468" customFormat="1"/>
    <row r="70" s="468" customFormat="1"/>
    <row r="71" s="468" customFormat="1"/>
    <row r="72" s="468" customFormat="1"/>
    <row r="73" s="468" customFormat="1"/>
    <row r="74" s="468" customFormat="1"/>
    <row r="75" s="468" customFormat="1"/>
    <row r="76" s="468" customFormat="1"/>
    <row r="77" s="468" customFormat="1"/>
    <row r="78" s="468" customFormat="1"/>
    <row r="79" s="468" customFormat="1"/>
    <row r="80" s="468" customFormat="1"/>
    <row r="81" s="468" customFormat="1"/>
  </sheetData>
  <mergeCells count="21">
    <mergeCell ref="B43:AB43"/>
    <mergeCell ref="B33:O33"/>
    <mergeCell ref="W7:Y7"/>
    <mergeCell ref="Q38:AB38"/>
    <mergeCell ref="B28:O28"/>
    <mergeCell ref="Z7:AB7"/>
    <mergeCell ref="B38:O38"/>
    <mergeCell ref="Q28:AB28"/>
    <mergeCell ref="B3:AB3"/>
    <mergeCell ref="Q33:AB33"/>
    <mergeCell ref="B8:C8"/>
    <mergeCell ref="B2:AB2"/>
    <mergeCell ref="Q6:AB6"/>
    <mergeCell ref="D6:O6"/>
    <mergeCell ref="B4:AB4"/>
    <mergeCell ref="T7:V7"/>
    <mergeCell ref="M7:O7"/>
    <mergeCell ref="G7:I7"/>
    <mergeCell ref="D7:F7"/>
    <mergeCell ref="Q7:S7"/>
    <mergeCell ref="J7:L7"/>
  </mergeCells>
  <phoneticPr fontId="0" type="noConversion"/>
  <printOptions horizontalCentered="1" verticalCentered="1"/>
  <pageMargins left="0.25" right="0.25" top="0.25" bottom="0.25" header="0" footer="0"/>
  <pageSetup scale="66" fitToWidth="1" fitToHeight="1" orientation="landscape" r:id="rId1"/>
  <headerFooter alignWithMargins="0">
    <oddHeader/>
    <oddFooter/>
  </headerFooter>
  <rowBreaks count="1" manualBreakCount="1">
    <brk id="46" max="16383" man="1"/>
  </rowBreaks>
  <colBreaks count="1" manualBreakCount="1">
    <brk id="30" max="1048575" man="1"/>
  </colBreaks>
  <drawing r:id="rId51"/>
</worksheet>
</file>

<file path=xl/worksheets/sheet5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4">
    <pageSetUpPr fitToPage="1"/>
  </sheetPr>
  <dimension ref="A1:AP78"/>
  <sheetViews>
    <sheetView showGridLines="0" zoomScale="85" workbookViewId="0"/>
  </sheetViews>
  <sheetFormatPr defaultRowHeight="12.75"/>
  <cols>
    <col min="1" max="1" width="2.7109375" customWidth="1"/>
    <col min="2" max="2" width="6.7109375" customWidth="1"/>
    <col min="3" max="3" width="6.140625" style="26" customWidth="1"/>
    <col min="4" max="5" width="7.42578125" customWidth="1"/>
    <col min="6" max="6" width="8.7109375" customWidth="1"/>
    <col min="7" max="8" width="7.42578125" customWidth="1"/>
    <col min="9" max="9" width="8.7109375" customWidth="1"/>
    <col min="10" max="11" width="7.42578125" customWidth="1"/>
    <col min="12" max="12" width="8.7109375" customWidth="1"/>
    <col min="13" max="14" width="7.42578125" customWidth="1"/>
    <col min="15" max="15" width="8.7109375" bestFit="1" customWidth="1"/>
    <col min="16" max="16" width="1.42578125" customWidth="1"/>
    <col min="17" max="18" width="7.42578125" customWidth="1"/>
    <col min="19" max="19" width="8.7109375" bestFit="1" customWidth="1"/>
    <col min="20" max="21" width="7.42578125" customWidth="1"/>
    <col min="22" max="22" width="8.7109375" bestFit="1" customWidth="1"/>
    <col min="23" max="24" width="7.42578125" customWidth="1"/>
    <col min="25" max="25" width="8.7109375" bestFit="1" customWidth="1"/>
    <col min="26" max="27" width="7.42578125" customWidth="1"/>
    <col min="28" max="28" width="8.7109375" bestFit="1" customWidth="1"/>
    <col min="29" max="29" width="2.7109375" customWidth="1"/>
    <col min="30" max="41" width="9.140625" style="237" customWidth="1"/>
  </cols>
  <sheetData>
    <row r="1" ht="30">
      <c r="A1" s="89"/>
      <c r="B1" s="662" t="s">
        <v>161</v>
      </c>
      <c r="Z1" s="5"/>
      <c r="AB1" s="691"/>
      <c r="AD1" s="237"/>
    </row>
    <row r="2" ht="15" customHeight="1">
      <c r="A2" s="11"/>
      <c r="B2" s="1020" t="s">
        <v>182</v>
      </c>
      <c r="C2" s="1020"/>
      <c r="D2" s="1020"/>
      <c r="E2" s="1020"/>
      <c r="F2" s="1020"/>
      <c r="G2" s="1020"/>
      <c r="H2" s="1020"/>
      <c r="I2" s="1020"/>
      <c r="J2" s="1020"/>
      <c r="K2" s="1020"/>
      <c r="L2" s="1020"/>
      <c r="M2" s="1020"/>
      <c r="N2" s="1020"/>
      <c r="O2" s="1020"/>
      <c r="P2" s="1020"/>
      <c r="Q2" s="1020"/>
      <c r="R2" s="1020"/>
      <c r="S2" s="1020"/>
      <c r="T2" s="1020"/>
      <c r="U2" s="1020"/>
      <c r="V2" s="1020"/>
      <c r="W2" s="1020"/>
      <c r="X2" s="1020"/>
      <c r="Y2" s="1020"/>
      <c r="Z2" s="1020"/>
      <c r="AA2" s="1020"/>
      <c r="AB2" s="1020"/>
    </row>
    <row r="3" ht="17.1" customHeight="1">
      <c r="A3" s="11"/>
      <c r="B3" s="1020" t="s">
        <v>183</v>
      </c>
      <c r="C3" s="1020"/>
      <c r="D3" s="1020"/>
      <c r="E3" s="1020"/>
      <c r="F3" s="1020"/>
      <c r="G3" s="1020"/>
      <c r="H3" s="1020"/>
      <c r="I3" s="1020"/>
      <c r="J3" s="1020"/>
      <c r="K3" s="1020"/>
      <c r="L3" s="1020"/>
      <c r="M3" s="1020"/>
      <c r="N3" s="1020"/>
      <c r="O3" s="1020"/>
      <c r="P3" s="1020"/>
      <c r="Q3" s="1020"/>
      <c r="R3" s="1020"/>
      <c r="S3" s="1020"/>
      <c r="T3" s="1020"/>
      <c r="U3" s="1020"/>
      <c r="V3" s="1020"/>
      <c r="W3" s="1020"/>
      <c r="X3" s="1020"/>
      <c r="Y3" s="1020"/>
      <c r="Z3" s="1020"/>
      <c r="AA3" s="1020"/>
      <c r="AB3" s="1020"/>
    </row>
    <row r="4" ht="19.5" customHeight="1">
      <c r="A4" s="4"/>
      <c r="B4" s="1020" t="s">
        <v>184</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c r="AB4" s="1020"/>
    </row>
    <row r="5" ht="15" customHeight="1"/>
    <row r="6" ht="15.75" customHeight="1">
      <c r="D6" s="979" t="s">
        <v>80</v>
      </c>
      <c r="E6" s="979"/>
      <c r="F6" s="979"/>
      <c r="G6" s="979"/>
      <c r="H6" s="979"/>
      <c r="I6" s="979"/>
      <c r="J6" s="979"/>
      <c r="K6" s="979"/>
      <c r="L6" s="979"/>
      <c r="M6" s="979"/>
      <c r="N6" s="979"/>
      <c r="O6" s="979"/>
      <c r="Q6" s="979" t="s">
        <v>72</v>
      </c>
      <c r="R6" s="979"/>
      <c r="S6" s="979"/>
      <c r="T6" s="979"/>
      <c r="U6" s="979"/>
      <c r="V6" s="979"/>
      <c r="W6" s="979"/>
      <c r="X6" s="979"/>
      <c r="Y6" s="979"/>
      <c r="Z6" s="979"/>
      <c r="AA6" s="979"/>
      <c r="AB6" s="979"/>
    </row>
    <row r="7" ht="15.75" customHeight="1">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957" t="s">
        <v>42</v>
      </c>
      <c r="C8" s="957"/>
      <c r="D8" s="414" t="s">
        <v>53</v>
      </c>
      <c r="E8" s="415" t="s">
        <v>9</v>
      </c>
      <c r="F8" s="416" t="s">
        <v>10</v>
      </c>
      <c r="G8" s="414" t="s">
        <v>53</v>
      </c>
      <c r="H8" s="415" t="s">
        <v>9</v>
      </c>
      <c r="I8" s="416" t="s">
        <v>10</v>
      </c>
      <c r="J8" s="414" t="s">
        <v>53</v>
      </c>
      <c r="K8" s="415" t="s">
        <v>9</v>
      </c>
      <c r="L8" s="416" t="s">
        <v>10</v>
      </c>
      <c r="M8" s="414" t="s">
        <v>53</v>
      </c>
      <c r="N8" s="415" t="s">
        <v>9</v>
      </c>
      <c r="O8" s="416" t="s">
        <v>10</v>
      </c>
      <c r="P8" s="63"/>
      <c r="Q8" s="414" t="s">
        <v>53</v>
      </c>
      <c r="R8" s="415" t="s">
        <v>9</v>
      </c>
      <c r="S8" s="416" t="s">
        <v>10</v>
      </c>
      <c r="T8" s="414" t="s">
        <v>53</v>
      </c>
      <c r="U8" s="415" t="s">
        <v>9</v>
      </c>
      <c r="V8" s="416" t="s">
        <v>10</v>
      </c>
      <c r="W8" s="414" t="s">
        <v>53</v>
      </c>
      <c r="X8" s="415" t="s">
        <v>9</v>
      </c>
      <c r="Y8" s="416" t="s">
        <v>10</v>
      </c>
      <c r="Z8" s="414" t="s">
        <v>53</v>
      </c>
      <c r="AA8" s="415" t="s">
        <v>9</v>
      </c>
      <c r="AB8" s="416" t="s">
        <v>10</v>
      </c>
    </row>
    <row r="9" ht="18.95" customHeight="1">
      <c r="A9" s="57"/>
      <c r="B9" s="286">
        <v>2018</v>
      </c>
      <c r="C9" s="287" t="s">
        <v>192</v>
      </c>
      <c r="D9" s="417"/>
      <c r="E9" s="418"/>
      <c r="F9" s="419"/>
      <c r="G9" s="417"/>
      <c r="H9" s="418"/>
      <c r="I9" s="419"/>
      <c r="J9" s="417"/>
      <c r="K9" s="418"/>
      <c r="L9" s="419"/>
      <c r="M9" s="417" t="s">
        <v>193</v>
      </c>
      <c r="N9" s="418" t="s">
        <v>193</v>
      </c>
      <c r="O9" s="419" t="s">
        <v>193</v>
      </c>
      <c r="P9" s="5"/>
      <c r="Q9" s="417"/>
      <c r="R9" s="418"/>
      <c r="S9" s="419"/>
      <c r="T9" s="417"/>
      <c r="U9" s="418"/>
      <c r="V9" s="419"/>
      <c r="W9" s="417"/>
      <c r="X9" s="418"/>
      <c r="Y9" s="419"/>
      <c r="Z9" s="417" t="s">
        <v>193</v>
      </c>
      <c r="AA9" s="418" t="s">
        <v>196</v>
      </c>
      <c r="AB9" s="419" t="s">
        <v>195</v>
      </c>
    </row>
    <row r="10" ht="18.95" customHeight="1">
      <c r="A10" s="58"/>
      <c r="B10" s="288"/>
      <c r="C10" s="289" t="s">
        <v>194</v>
      </c>
      <c r="D10" s="273"/>
      <c r="E10" s="92"/>
      <c r="F10" s="274"/>
      <c r="G10" s="273"/>
      <c r="H10" s="92"/>
      <c r="I10" s="274"/>
      <c r="J10" s="273"/>
      <c r="K10" s="92"/>
      <c r="L10" s="274"/>
      <c r="M10" s="273" t="s">
        <v>195</v>
      </c>
      <c r="N10" s="92" t="s">
        <v>196</v>
      </c>
      <c r="O10" s="274" t="s">
        <v>195</v>
      </c>
      <c r="P10" s="5"/>
      <c r="Q10" s="273"/>
      <c r="R10" s="92"/>
      <c r="S10" s="274"/>
      <c r="T10" s="273"/>
      <c r="U10" s="92"/>
      <c r="V10" s="274"/>
      <c r="W10" s="273"/>
      <c r="X10" s="92"/>
      <c r="Y10" s="274"/>
      <c r="Z10" s="273" t="s">
        <v>193</v>
      </c>
      <c r="AA10" s="92" t="s">
        <v>209</v>
      </c>
      <c r="AB10" s="274" t="s">
        <v>193</v>
      </c>
    </row>
    <row r="11" ht="18.95" customHeight="1">
      <c r="A11" s="58"/>
      <c r="B11" s="290"/>
      <c r="C11" s="291" t="s">
        <v>197</v>
      </c>
      <c r="D11" s="422"/>
      <c r="E11" s="91"/>
      <c r="F11" s="423"/>
      <c r="G11" s="422"/>
      <c r="H11" s="91"/>
      <c r="I11" s="423"/>
      <c r="J11" s="422"/>
      <c r="K11" s="91"/>
      <c r="L11" s="423"/>
      <c r="M11" s="422" t="s">
        <v>198</v>
      </c>
      <c r="N11" s="91" t="s">
        <v>195</v>
      </c>
      <c r="O11" s="423" t="s">
        <v>198</v>
      </c>
      <c r="P11" s="5"/>
      <c r="Q11" s="422"/>
      <c r="R11" s="91"/>
      <c r="S11" s="423"/>
      <c r="T11" s="422"/>
      <c r="U11" s="91"/>
      <c r="V11" s="423"/>
      <c r="W11" s="422"/>
      <c r="X11" s="91"/>
      <c r="Y11" s="423"/>
      <c r="Z11" s="422" t="s">
        <v>202</v>
      </c>
      <c r="AA11" s="91" t="s">
        <v>202</v>
      </c>
      <c r="AB11" s="423" t="s">
        <v>198</v>
      </c>
    </row>
    <row r="12" ht="18.95" customHeight="1">
      <c r="A12" s="58"/>
      <c r="B12" s="288"/>
      <c r="C12" s="289" t="s">
        <v>199</v>
      </c>
      <c r="D12" s="273"/>
      <c r="E12" s="92"/>
      <c r="F12" s="274"/>
      <c r="G12" s="273"/>
      <c r="H12" s="92"/>
      <c r="I12" s="274"/>
      <c r="J12" s="273"/>
      <c r="K12" s="92"/>
      <c r="L12" s="274"/>
      <c r="M12" s="273" t="s">
        <v>193</v>
      </c>
      <c r="N12" s="92" t="s">
        <v>193</v>
      </c>
      <c r="O12" s="274" t="s">
        <v>193</v>
      </c>
      <c r="P12" s="5"/>
      <c r="Q12" s="273"/>
      <c r="R12" s="92"/>
      <c r="S12" s="274"/>
      <c r="T12" s="273"/>
      <c r="U12" s="92"/>
      <c r="V12" s="274"/>
      <c r="W12" s="273"/>
      <c r="X12" s="92"/>
      <c r="Y12" s="274"/>
      <c r="Z12" s="273" t="s">
        <v>202</v>
      </c>
      <c r="AA12" s="92" t="s">
        <v>195</v>
      </c>
      <c r="AB12" s="274" t="s">
        <v>202</v>
      </c>
    </row>
    <row r="13" ht="18.95" customHeight="1">
      <c r="A13" s="58"/>
      <c r="B13" s="290"/>
      <c r="C13" s="291" t="s">
        <v>200</v>
      </c>
      <c r="D13" s="422"/>
      <c r="E13" s="91"/>
      <c r="F13" s="423"/>
      <c r="G13" s="422"/>
      <c r="H13" s="91"/>
      <c r="I13" s="423"/>
      <c r="J13" s="422"/>
      <c r="K13" s="91"/>
      <c r="L13" s="423"/>
      <c r="M13" s="422" t="s">
        <v>198</v>
      </c>
      <c r="N13" s="91" t="s">
        <v>196</v>
      </c>
      <c r="O13" s="423" t="s">
        <v>195</v>
      </c>
      <c r="P13" s="5"/>
      <c r="Q13" s="422"/>
      <c r="R13" s="91"/>
      <c r="S13" s="423"/>
      <c r="T13" s="422"/>
      <c r="U13" s="91"/>
      <c r="V13" s="423"/>
      <c r="W13" s="422"/>
      <c r="X13" s="91"/>
      <c r="Y13" s="423"/>
      <c r="Z13" s="422" t="s">
        <v>202</v>
      </c>
      <c r="AA13" s="91" t="s">
        <v>196</v>
      </c>
      <c r="AB13" s="423" t="s">
        <v>202</v>
      </c>
    </row>
    <row r="14" ht="18.95" customHeight="1">
      <c r="A14" s="58"/>
      <c r="B14" s="288"/>
      <c r="C14" s="289" t="s">
        <v>201</v>
      </c>
      <c r="D14" s="273"/>
      <c r="E14" s="92"/>
      <c r="F14" s="274"/>
      <c r="G14" s="273"/>
      <c r="H14" s="92"/>
      <c r="I14" s="274"/>
      <c r="J14" s="273"/>
      <c r="K14" s="92"/>
      <c r="L14" s="274"/>
      <c r="M14" s="273" t="s">
        <v>193</v>
      </c>
      <c r="N14" s="92" t="s">
        <v>198</v>
      </c>
      <c r="O14" s="274" t="s">
        <v>202</v>
      </c>
      <c r="P14" s="5"/>
      <c r="Q14" s="273"/>
      <c r="R14" s="92"/>
      <c r="S14" s="274"/>
      <c r="T14" s="273"/>
      <c r="U14" s="92"/>
      <c r="V14" s="274"/>
      <c r="W14" s="273"/>
      <c r="X14" s="92"/>
      <c r="Y14" s="274"/>
      <c r="Z14" s="273" t="s">
        <v>195</v>
      </c>
      <c r="AA14" s="92" t="s">
        <v>198</v>
      </c>
      <c r="AB14" s="274" t="s">
        <v>195</v>
      </c>
    </row>
    <row r="15" ht="18.95" customHeight="1">
      <c r="A15" s="58"/>
      <c r="B15" s="290">
        <v>2019</v>
      </c>
      <c r="C15" s="291" t="s">
        <v>203</v>
      </c>
      <c r="D15" s="422"/>
      <c r="E15" s="91"/>
      <c r="F15" s="423"/>
      <c r="G15" s="422"/>
      <c r="H15" s="91"/>
      <c r="I15" s="423"/>
      <c r="J15" s="422"/>
      <c r="K15" s="91"/>
      <c r="L15" s="423"/>
      <c r="M15" s="422" t="s">
        <v>195</v>
      </c>
      <c r="N15" s="91" t="s">
        <v>196</v>
      </c>
      <c r="O15" s="423" t="s">
        <v>195</v>
      </c>
      <c r="P15" s="5"/>
      <c r="Q15" s="422"/>
      <c r="R15" s="91"/>
      <c r="S15" s="423"/>
      <c r="T15" s="422"/>
      <c r="U15" s="91"/>
      <c r="V15" s="423"/>
      <c r="W15" s="422"/>
      <c r="X15" s="91"/>
      <c r="Y15" s="423"/>
      <c r="Z15" s="422" t="s">
        <v>193</v>
      </c>
      <c r="AA15" s="91" t="s">
        <v>195</v>
      </c>
      <c r="AB15" s="423" t="s">
        <v>193</v>
      </c>
    </row>
    <row r="16" ht="18.95" customHeight="1">
      <c r="A16" s="58"/>
      <c r="B16" s="288"/>
      <c r="C16" s="289" t="s">
        <v>204</v>
      </c>
      <c r="D16" s="273"/>
      <c r="E16" s="92"/>
      <c r="F16" s="274"/>
      <c r="G16" s="273"/>
      <c r="H16" s="92"/>
      <c r="I16" s="274"/>
      <c r="J16" s="273"/>
      <c r="K16" s="92"/>
      <c r="L16" s="274"/>
      <c r="M16" s="273" t="s">
        <v>198</v>
      </c>
      <c r="N16" s="92" t="s">
        <v>193</v>
      </c>
      <c r="O16" s="274" t="s">
        <v>198</v>
      </c>
      <c r="P16" s="5"/>
      <c r="Q16" s="273"/>
      <c r="R16" s="92"/>
      <c r="S16" s="274"/>
      <c r="T16" s="273"/>
      <c r="U16" s="92"/>
      <c r="V16" s="274"/>
      <c r="W16" s="273"/>
      <c r="X16" s="92"/>
      <c r="Y16" s="274"/>
      <c r="Z16" s="273" t="s">
        <v>198</v>
      </c>
      <c r="AA16" s="92" t="s">
        <v>195</v>
      </c>
      <c r="AB16" s="274" t="s">
        <v>198</v>
      </c>
    </row>
    <row r="17" ht="18.95" customHeight="1">
      <c r="A17" s="58"/>
      <c r="B17" s="290"/>
      <c r="C17" s="291" t="s">
        <v>205</v>
      </c>
      <c r="D17" s="422"/>
      <c r="E17" s="91"/>
      <c r="F17" s="423"/>
      <c r="G17" s="422"/>
      <c r="H17" s="91"/>
      <c r="I17" s="423"/>
      <c r="J17" s="422"/>
      <c r="K17" s="91"/>
      <c r="L17" s="423"/>
      <c r="M17" s="422" t="s">
        <v>198</v>
      </c>
      <c r="N17" s="91" t="s">
        <v>196</v>
      </c>
      <c r="O17" s="423" t="s">
        <v>198</v>
      </c>
      <c r="P17" s="5"/>
      <c r="Q17" s="422"/>
      <c r="R17" s="91"/>
      <c r="S17" s="423"/>
      <c r="T17" s="422"/>
      <c r="U17" s="91"/>
      <c r="V17" s="423"/>
      <c r="W17" s="422"/>
      <c r="X17" s="91"/>
      <c r="Y17" s="423"/>
      <c r="Z17" s="422" t="s">
        <v>198</v>
      </c>
      <c r="AA17" s="91" t="s">
        <v>196</v>
      </c>
      <c r="AB17" s="423" t="s">
        <v>198</v>
      </c>
    </row>
    <row r="18" ht="18.95" customHeight="1">
      <c r="A18" s="58"/>
      <c r="B18" s="288"/>
      <c r="C18" s="289" t="s">
        <v>206</v>
      </c>
      <c r="D18" s="273"/>
      <c r="E18" s="92"/>
      <c r="F18" s="274"/>
      <c r="G18" s="273"/>
      <c r="H18" s="92"/>
      <c r="I18" s="274"/>
      <c r="J18" s="273"/>
      <c r="K18" s="92"/>
      <c r="L18" s="274"/>
      <c r="M18" s="273" t="s">
        <v>193</v>
      </c>
      <c r="N18" s="92" t="s">
        <v>196</v>
      </c>
      <c r="O18" s="274" t="s">
        <v>193</v>
      </c>
      <c r="P18" s="5"/>
      <c r="Q18" s="273"/>
      <c r="R18" s="92"/>
      <c r="S18" s="274"/>
      <c r="T18" s="273"/>
      <c r="U18" s="92"/>
      <c r="V18" s="274"/>
      <c r="W18" s="273"/>
      <c r="X18" s="92"/>
      <c r="Y18" s="274"/>
      <c r="Z18" s="273" t="s">
        <v>196</v>
      </c>
      <c r="AA18" s="92" t="s">
        <v>202</v>
      </c>
      <c r="AB18" s="274" t="s">
        <v>193</v>
      </c>
    </row>
    <row r="19" ht="18.95" customHeight="1">
      <c r="A19" s="58"/>
      <c r="B19" s="290"/>
      <c r="C19" s="291" t="s">
        <v>207</v>
      </c>
      <c r="D19" s="422"/>
      <c r="E19" s="91"/>
      <c r="F19" s="423"/>
      <c r="G19" s="422"/>
      <c r="H19" s="91"/>
      <c r="I19" s="423"/>
      <c r="J19" s="422"/>
      <c r="K19" s="91"/>
      <c r="L19" s="423"/>
      <c r="M19" s="422" t="s">
        <v>195</v>
      </c>
      <c r="N19" s="91" t="s">
        <v>196</v>
      </c>
      <c r="O19" s="423" t="s">
        <v>193</v>
      </c>
      <c r="P19" s="5"/>
      <c r="Q19" s="422"/>
      <c r="R19" s="91"/>
      <c r="S19" s="423"/>
      <c r="T19" s="422"/>
      <c r="U19" s="91"/>
      <c r="V19" s="423"/>
      <c r="W19" s="422"/>
      <c r="X19" s="91"/>
      <c r="Y19" s="423"/>
      <c r="Z19" s="422" t="s">
        <v>196</v>
      </c>
      <c r="AA19" s="91" t="s">
        <v>202</v>
      </c>
      <c r="AB19" s="423" t="s">
        <v>195</v>
      </c>
    </row>
    <row r="20" ht="18.95" customHeight="1">
      <c r="A20" s="58"/>
      <c r="B20" s="288"/>
      <c r="C20" s="289" t="s">
        <v>208</v>
      </c>
      <c r="D20" s="273"/>
      <c r="E20" s="92"/>
      <c r="F20" s="274"/>
      <c r="G20" s="273"/>
      <c r="H20" s="92"/>
      <c r="I20" s="274"/>
      <c r="J20" s="273"/>
      <c r="K20" s="92"/>
      <c r="L20" s="274"/>
      <c r="M20" s="273" t="s">
        <v>193</v>
      </c>
      <c r="N20" s="92" t="s">
        <v>196</v>
      </c>
      <c r="O20" s="274" t="s">
        <v>193</v>
      </c>
      <c r="P20" s="5"/>
      <c r="Q20" s="273"/>
      <c r="R20" s="92"/>
      <c r="S20" s="274"/>
      <c r="T20" s="273"/>
      <c r="U20" s="92"/>
      <c r="V20" s="274"/>
      <c r="W20" s="273"/>
      <c r="X20" s="92"/>
      <c r="Y20" s="274"/>
      <c r="Z20" s="273" t="s">
        <v>209</v>
      </c>
      <c r="AA20" s="92" t="s">
        <v>196</v>
      </c>
      <c r="AB20" s="274" t="s">
        <v>209</v>
      </c>
    </row>
    <row r="21" ht="18.95" customHeight="1">
      <c r="A21" s="58"/>
      <c r="B21" s="290"/>
      <c r="C21" s="291" t="s">
        <v>192</v>
      </c>
      <c r="D21" s="422"/>
      <c r="E21" s="91"/>
      <c r="F21" s="423"/>
      <c r="G21" s="422"/>
      <c r="H21" s="91"/>
      <c r="I21" s="423"/>
      <c r="J21" s="422"/>
      <c r="K21" s="91"/>
      <c r="L21" s="423"/>
      <c r="M21" s="422" t="s">
        <v>193</v>
      </c>
      <c r="N21" s="91" t="s">
        <v>195</v>
      </c>
      <c r="O21" s="423" t="s">
        <v>193</v>
      </c>
      <c r="P21" s="5"/>
      <c r="Q21" s="422"/>
      <c r="R21" s="91"/>
      <c r="S21" s="423"/>
      <c r="T21" s="422"/>
      <c r="U21" s="91"/>
      <c r="V21" s="423"/>
      <c r="W21" s="422"/>
      <c r="X21" s="91"/>
      <c r="Y21" s="423"/>
      <c r="Z21" s="422" t="s">
        <v>196</v>
      </c>
      <c r="AA21" s="91" t="s">
        <v>195</v>
      </c>
      <c r="AB21" s="423" t="s">
        <v>196</v>
      </c>
    </row>
    <row r="22" ht="18.95" customHeight="1">
      <c r="A22" s="58"/>
      <c r="B22" s="288"/>
      <c r="C22" s="289" t="s">
        <v>194</v>
      </c>
      <c r="D22" s="273"/>
      <c r="E22" s="92"/>
      <c r="F22" s="274"/>
      <c r="G22" s="273"/>
      <c r="H22" s="92"/>
      <c r="I22" s="274"/>
      <c r="J22" s="273"/>
      <c r="K22" s="92"/>
      <c r="L22" s="274"/>
      <c r="M22" s="273" t="s">
        <v>193</v>
      </c>
      <c r="N22" s="92" t="s">
        <v>195</v>
      </c>
      <c r="O22" s="274" t="s">
        <v>193</v>
      </c>
      <c r="P22" s="5"/>
      <c r="Q22" s="273"/>
      <c r="R22" s="92"/>
      <c r="S22" s="274"/>
      <c r="T22" s="273"/>
      <c r="U22" s="92"/>
      <c r="V22" s="274"/>
      <c r="W22" s="273"/>
      <c r="X22" s="92"/>
      <c r="Y22" s="274"/>
      <c r="Z22" s="273" t="s">
        <v>193</v>
      </c>
      <c r="AA22" s="92" t="s">
        <v>202</v>
      </c>
      <c r="AB22" s="274" t="s">
        <v>202</v>
      </c>
    </row>
    <row r="23" ht="18.95" customHeight="1">
      <c r="A23" s="58"/>
      <c r="B23" s="290"/>
      <c r="C23" s="291" t="s">
        <v>197</v>
      </c>
      <c r="D23" s="422" t="s">
        <v>277</v>
      </c>
      <c r="E23" s="91" t="s">
        <v>277</v>
      </c>
      <c r="F23" s="423" t="s">
        <v>277</v>
      </c>
      <c r="G23" s="422" t="s">
        <v>277</v>
      </c>
      <c r="H23" s="91" t="s">
        <v>278</v>
      </c>
      <c r="I23" s="423" t="s">
        <v>277</v>
      </c>
      <c r="J23" s="422" t="s">
        <v>279</v>
      </c>
      <c r="K23" s="91" t="s">
        <v>279</v>
      </c>
      <c r="L23" s="423" t="s">
        <v>279</v>
      </c>
      <c r="M23" s="422" t="s">
        <v>195</v>
      </c>
      <c r="N23" s="91" t="s">
        <v>193</v>
      </c>
      <c r="O23" s="423" t="s">
        <v>195</v>
      </c>
      <c r="P23" s="5"/>
      <c r="Q23" s="422"/>
      <c r="R23" s="91"/>
      <c r="S23" s="423"/>
      <c r="T23" s="422"/>
      <c r="U23" s="91"/>
      <c r="V23" s="423"/>
      <c r="W23" s="422"/>
      <c r="X23" s="91"/>
      <c r="Y23" s="423"/>
      <c r="Z23" s="422" t="s">
        <v>209</v>
      </c>
      <c r="AA23" s="91" t="s">
        <v>202</v>
      </c>
      <c r="AB23" s="423" t="s">
        <v>209</v>
      </c>
    </row>
    <row r="24" ht="18.95" customHeight="1">
      <c r="A24" s="59"/>
      <c r="B24" s="288"/>
      <c r="C24" s="289" t="s">
        <v>199</v>
      </c>
      <c r="D24" s="273" t="s">
        <v>280</v>
      </c>
      <c r="E24" s="92" t="s">
        <v>277</v>
      </c>
      <c r="F24" s="274" t="s">
        <v>281</v>
      </c>
      <c r="G24" s="273" t="s">
        <v>278</v>
      </c>
      <c r="H24" s="92" t="s">
        <v>281</v>
      </c>
      <c r="I24" s="274" t="s">
        <v>278</v>
      </c>
      <c r="J24" s="273" t="s">
        <v>279</v>
      </c>
      <c r="K24" s="92" t="s">
        <v>279</v>
      </c>
      <c r="L24" s="274" t="s">
        <v>279</v>
      </c>
      <c r="M24" s="273" t="s">
        <v>193</v>
      </c>
      <c r="N24" s="92" t="s">
        <v>195</v>
      </c>
      <c r="O24" s="274" t="s">
        <v>193</v>
      </c>
      <c r="P24" s="93"/>
      <c r="Q24" s="273"/>
      <c r="R24" s="92"/>
      <c r="S24" s="274"/>
      <c r="T24" s="273"/>
      <c r="U24" s="92"/>
      <c r="V24" s="274"/>
      <c r="W24" s="273"/>
      <c r="X24" s="92"/>
      <c r="Y24" s="274"/>
      <c r="Z24" s="273" t="s">
        <v>209</v>
      </c>
      <c r="AA24" s="92" t="s">
        <v>202</v>
      </c>
      <c r="AB24" s="274" t="s">
        <v>209</v>
      </c>
    </row>
    <row r="25" ht="18.95" customHeight="1">
      <c r="A25" s="60"/>
      <c r="B25" s="290"/>
      <c r="C25" s="291" t="s">
        <v>200</v>
      </c>
      <c r="D25" s="422" t="s">
        <v>277</v>
      </c>
      <c r="E25" s="91" t="s">
        <v>281</v>
      </c>
      <c r="F25" s="423" t="s">
        <v>278</v>
      </c>
      <c r="G25" s="422" t="s">
        <v>278</v>
      </c>
      <c r="H25" s="91" t="s">
        <v>280</v>
      </c>
      <c r="I25" s="423" t="s">
        <v>281</v>
      </c>
      <c r="J25" s="422" t="s">
        <v>279</v>
      </c>
      <c r="K25" s="91" t="s">
        <v>279</v>
      </c>
      <c r="L25" s="423" t="s">
        <v>279</v>
      </c>
      <c r="M25" s="422" t="s">
        <v>193</v>
      </c>
      <c r="N25" s="91" t="s">
        <v>196</v>
      </c>
      <c r="O25" s="423" t="s">
        <v>193</v>
      </c>
      <c r="P25" s="93"/>
      <c r="Q25" s="422"/>
      <c r="R25" s="91"/>
      <c r="S25" s="423"/>
      <c r="T25" s="422"/>
      <c r="U25" s="91"/>
      <c r="V25" s="423"/>
      <c r="W25" s="422"/>
      <c r="X25" s="91"/>
      <c r="Y25" s="423"/>
      <c r="Z25" s="422" t="s">
        <v>196</v>
      </c>
      <c r="AA25" s="91" t="s">
        <v>195</v>
      </c>
      <c r="AB25" s="423" t="s">
        <v>196</v>
      </c>
    </row>
    <row r="26" ht="18.95" customHeight="1">
      <c r="A26" s="60"/>
      <c r="B26" s="292"/>
      <c r="C26" s="293" t="s">
        <v>201</v>
      </c>
      <c r="D26" s="275" t="s">
        <v>278</v>
      </c>
      <c r="E26" s="276" t="s">
        <v>277</v>
      </c>
      <c r="F26" s="277" t="s">
        <v>278</v>
      </c>
      <c r="G26" s="275" t="s">
        <v>277</v>
      </c>
      <c r="H26" s="276" t="s">
        <v>277</v>
      </c>
      <c r="I26" s="277" t="s">
        <v>277</v>
      </c>
      <c r="J26" s="275" t="s">
        <v>279</v>
      </c>
      <c r="K26" s="276" t="s">
        <v>279</v>
      </c>
      <c r="L26" s="277" t="s">
        <v>279</v>
      </c>
      <c r="M26" s="275" t="s">
        <v>193</v>
      </c>
      <c r="N26" s="276" t="s">
        <v>195</v>
      </c>
      <c r="O26" s="277" t="s">
        <v>193</v>
      </c>
      <c r="P26" s="184"/>
      <c r="Q26" s="275"/>
      <c r="R26" s="276"/>
      <c r="S26" s="277"/>
      <c r="T26" s="275"/>
      <c r="U26" s="276"/>
      <c r="V26" s="277"/>
      <c r="W26" s="275"/>
      <c r="X26" s="276"/>
      <c r="Y26" s="277"/>
      <c r="Z26" s="275" t="s">
        <v>193</v>
      </c>
      <c r="AA26" s="276" t="s">
        <v>209</v>
      </c>
      <c r="AB26" s="277" t="s">
        <v>209</v>
      </c>
    </row>
    <row r="27" ht="21.95"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95" customHeight="1">
      <c r="A28" s="112"/>
      <c r="B28" s="993" t="s">
        <v>61</v>
      </c>
      <c r="C28" s="993"/>
      <c r="D28" s="993"/>
      <c r="E28" s="993"/>
      <c r="F28" s="993"/>
      <c r="G28" s="993"/>
      <c r="H28" s="993"/>
      <c r="I28" s="993"/>
      <c r="J28" s="993"/>
      <c r="K28" s="993"/>
      <c r="L28" s="993"/>
      <c r="M28" s="993"/>
      <c r="N28" s="993"/>
      <c r="O28" s="993"/>
      <c r="P28" s="413"/>
      <c r="Q28" s="991"/>
      <c r="R28" s="991"/>
      <c r="S28" s="991"/>
      <c r="T28" s="991"/>
      <c r="U28" s="991"/>
      <c r="V28" s="991"/>
      <c r="W28" s="991"/>
      <c r="X28" s="991"/>
      <c r="Y28" s="991"/>
      <c r="Z28" s="991"/>
      <c r="AA28" s="991"/>
      <c r="AB28" s="991"/>
      <c r="AC28" s="9"/>
    </row>
    <row r="29" ht="18.95" customHeight="1">
      <c r="A29" s="58"/>
      <c r="B29" s="286">
        <v>2017</v>
      </c>
      <c r="C29" s="287"/>
      <c r="D29" s="429"/>
      <c r="E29" s="430"/>
      <c r="F29" s="431"/>
      <c r="G29" s="429"/>
      <c r="H29" s="430"/>
      <c r="I29" s="431"/>
      <c r="J29" s="429"/>
      <c r="K29" s="430"/>
      <c r="L29" s="431"/>
      <c r="M29" s="429" t="s">
        <v>193</v>
      </c>
      <c r="N29" s="430" t="s">
        <v>195</v>
      </c>
      <c r="O29" s="431" t="s">
        <v>193</v>
      </c>
      <c r="P29" s="5"/>
      <c r="Q29" s="429"/>
      <c r="R29" s="430"/>
      <c r="S29" s="431"/>
      <c r="T29" s="429"/>
      <c r="U29" s="430"/>
      <c r="V29" s="431"/>
      <c r="W29" s="429"/>
      <c r="X29" s="430"/>
      <c r="Y29" s="431"/>
      <c r="Z29" s="429" t="s">
        <v>202</v>
      </c>
      <c r="AA29" s="430" t="s">
        <v>202</v>
      </c>
      <c r="AB29" s="431" t="s">
        <v>202</v>
      </c>
    </row>
    <row r="30" ht="18.95" customHeight="1">
      <c r="A30" s="58"/>
      <c r="B30" s="288">
        <v>2018</v>
      </c>
      <c r="C30" s="289"/>
      <c r="D30" s="273"/>
      <c r="E30" s="92"/>
      <c r="F30" s="274"/>
      <c r="G30" s="273"/>
      <c r="H30" s="92"/>
      <c r="I30" s="274"/>
      <c r="J30" s="273"/>
      <c r="K30" s="92"/>
      <c r="L30" s="274"/>
      <c r="M30" s="273" t="s">
        <v>193</v>
      </c>
      <c r="N30" s="92" t="s">
        <v>195</v>
      </c>
      <c r="O30" s="274" t="s">
        <v>193</v>
      </c>
      <c r="P30" s="5"/>
      <c r="Q30" s="273"/>
      <c r="R30" s="92"/>
      <c r="S30" s="274"/>
      <c r="T30" s="273"/>
      <c r="U30" s="92"/>
      <c r="V30" s="274"/>
      <c r="W30" s="273"/>
      <c r="X30" s="92"/>
      <c r="Y30" s="274"/>
      <c r="Z30" s="273" t="s">
        <v>193</v>
      </c>
      <c r="AA30" s="92" t="s">
        <v>193</v>
      </c>
      <c r="AB30" s="274" t="s">
        <v>202</v>
      </c>
    </row>
    <row r="31" ht="18.95" customHeight="1">
      <c r="A31" s="58"/>
      <c r="B31" s="427">
        <v>2019</v>
      </c>
      <c r="C31" s="428"/>
      <c r="D31" s="432"/>
      <c r="E31" s="433"/>
      <c r="F31" s="434"/>
      <c r="G31" s="432"/>
      <c r="H31" s="433"/>
      <c r="I31" s="434"/>
      <c r="J31" s="432"/>
      <c r="K31" s="433"/>
      <c r="L31" s="434"/>
      <c r="M31" s="432" t="s">
        <v>193</v>
      </c>
      <c r="N31" s="433" t="s">
        <v>196</v>
      </c>
      <c r="O31" s="434" t="s">
        <v>193</v>
      </c>
      <c r="P31" s="184"/>
      <c r="Q31" s="432"/>
      <c r="R31" s="433"/>
      <c r="S31" s="434"/>
      <c r="T31" s="432"/>
      <c r="U31" s="433"/>
      <c r="V31" s="434"/>
      <c r="W31" s="432"/>
      <c r="X31" s="433"/>
      <c r="Y31" s="434"/>
      <c r="Z31" s="432" t="s">
        <v>195</v>
      </c>
      <c r="AA31" s="433" t="s">
        <v>195</v>
      </c>
      <c r="AB31" s="434" t="s">
        <v>196</v>
      </c>
    </row>
    <row r="32" ht="21.95"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95" customHeight="1">
      <c r="A33" s="112"/>
      <c r="B33" s="992" t="s">
        <v>44</v>
      </c>
      <c r="C33" s="992"/>
      <c r="D33" s="992"/>
      <c r="E33" s="992"/>
      <c r="F33" s="992"/>
      <c r="G33" s="992"/>
      <c r="H33" s="992"/>
      <c r="I33" s="992"/>
      <c r="J33" s="992"/>
      <c r="K33" s="992"/>
      <c r="L33" s="992"/>
      <c r="M33" s="992"/>
      <c r="N33" s="992"/>
      <c r="O33" s="992"/>
      <c r="P33" s="413"/>
      <c r="Q33" s="991"/>
      <c r="R33" s="991"/>
      <c r="S33" s="991"/>
      <c r="T33" s="991"/>
      <c r="U33" s="991"/>
      <c r="V33" s="991"/>
      <c r="W33" s="991"/>
      <c r="X33" s="991"/>
      <c r="Y33" s="991"/>
      <c r="Z33" s="991"/>
      <c r="AA33" s="991"/>
      <c r="AB33" s="991"/>
      <c r="AC33" s="9"/>
    </row>
    <row r="34" ht="18.95" customHeight="1">
      <c r="A34" s="58"/>
      <c r="B34" s="286">
        <v>2017</v>
      </c>
      <c r="C34" s="287"/>
      <c r="D34" s="429"/>
      <c r="E34" s="430"/>
      <c r="F34" s="431"/>
      <c r="G34" s="429"/>
      <c r="H34" s="430"/>
      <c r="I34" s="431"/>
      <c r="J34" s="429"/>
      <c r="K34" s="430"/>
      <c r="L34" s="431"/>
      <c r="M34" s="429" t="s">
        <v>202</v>
      </c>
      <c r="N34" s="430" t="s">
        <v>195</v>
      </c>
      <c r="O34" s="431" t="s">
        <v>193</v>
      </c>
      <c r="P34" s="5"/>
      <c r="Q34" s="429"/>
      <c r="R34" s="430"/>
      <c r="S34" s="431"/>
      <c r="T34" s="429"/>
      <c r="U34" s="430"/>
      <c r="V34" s="431"/>
      <c r="W34" s="429"/>
      <c r="X34" s="430"/>
      <c r="Y34" s="431"/>
      <c r="Z34" s="429" t="s">
        <v>193</v>
      </c>
      <c r="AA34" s="430" t="s">
        <v>195</v>
      </c>
      <c r="AB34" s="431" t="s">
        <v>193</v>
      </c>
    </row>
    <row r="35" ht="18.95" customHeight="1">
      <c r="A35" s="58"/>
      <c r="B35" s="288">
        <v>2018</v>
      </c>
      <c r="C35" s="289"/>
      <c r="D35" s="273"/>
      <c r="E35" s="92"/>
      <c r="F35" s="274"/>
      <c r="G35" s="273"/>
      <c r="H35" s="92"/>
      <c r="I35" s="274"/>
      <c r="J35" s="273"/>
      <c r="K35" s="92"/>
      <c r="L35" s="274"/>
      <c r="M35" s="273" t="s">
        <v>193</v>
      </c>
      <c r="N35" s="92" t="s">
        <v>195</v>
      </c>
      <c r="O35" s="274" t="s">
        <v>193</v>
      </c>
      <c r="P35" s="5"/>
      <c r="Q35" s="273"/>
      <c r="R35" s="92"/>
      <c r="S35" s="274"/>
      <c r="T35" s="273"/>
      <c r="U35" s="92"/>
      <c r="V35" s="274"/>
      <c r="W35" s="273"/>
      <c r="X35" s="92"/>
      <c r="Y35" s="274"/>
      <c r="Z35" s="273" t="s">
        <v>193</v>
      </c>
      <c r="AA35" s="92" t="s">
        <v>202</v>
      </c>
      <c r="AB35" s="274" t="s">
        <v>202</v>
      </c>
    </row>
    <row r="36" ht="18.95" customHeight="1">
      <c r="A36" s="58"/>
      <c r="B36" s="427">
        <v>2019</v>
      </c>
      <c r="C36" s="428"/>
      <c r="D36" s="432" t="s">
        <v>281</v>
      </c>
      <c r="E36" s="433" t="s">
        <v>277</v>
      </c>
      <c r="F36" s="434" t="s">
        <v>281</v>
      </c>
      <c r="G36" s="432" t="s">
        <v>278</v>
      </c>
      <c r="H36" s="433" t="s">
        <v>280</v>
      </c>
      <c r="I36" s="434" t="s">
        <v>278</v>
      </c>
      <c r="J36" s="432" t="s">
        <v>279</v>
      </c>
      <c r="K36" s="433" t="s">
        <v>279</v>
      </c>
      <c r="L36" s="434" t="s">
        <v>279</v>
      </c>
      <c r="M36" s="432" t="s">
        <v>193</v>
      </c>
      <c r="N36" s="433" t="s">
        <v>195</v>
      </c>
      <c r="O36" s="434" t="s">
        <v>193</v>
      </c>
      <c r="P36" s="184"/>
      <c r="Q36" s="432"/>
      <c r="R36" s="433"/>
      <c r="S36" s="434"/>
      <c r="T36" s="432"/>
      <c r="U36" s="433"/>
      <c r="V36" s="434"/>
      <c r="W36" s="432"/>
      <c r="X36" s="433"/>
      <c r="Y36" s="434"/>
      <c r="Z36" s="432" t="s">
        <v>196</v>
      </c>
      <c r="AA36" s="433" t="s">
        <v>196</v>
      </c>
      <c r="AB36" s="434" t="s">
        <v>196</v>
      </c>
    </row>
    <row r="37" ht="21.9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95" customHeight="1">
      <c r="A38" s="112"/>
      <c r="B38" s="992" t="s">
        <v>45</v>
      </c>
      <c r="C38" s="992"/>
      <c r="D38" s="992"/>
      <c r="E38" s="992"/>
      <c r="F38" s="992"/>
      <c r="G38" s="992"/>
      <c r="H38" s="992"/>
      <c r="I38" s="992"/>
      <c r="J38" s="992"/>
      <c r="K38" s="992"/>
      <c r="L38" s="992"/>
      <c r="M38" s="992"/>
      <c r="N38" s="992"/>
      <c r="O38" s="992"/>
      <c r="P38" s="413"/>
      <c r="Q38" s="991"/>
      <c r="R38" s="991"/>
      <c r="S38" s="991"/>
      <c r="T38" s="991"/>
      <c r="U38" s="991"/>
      <c r="V38" s="991"/>
      <c r="W38" s="991"/>
      <c r="X38" s="991"/>
      <c r="Y38" s="991"/>
      <c r="Z38" s="991"/>
      <c r="AA38" s="991"/>
      <c r="AB38" s="991"/>
      <c r="AC38" s="9"/>
    </row>
    <row r="39" ht="18.95" customHeight="1">
      <c r="A39" s="58"/>
      <c r="B39" s="286">
        <v>2017</v>
      </c>
      <c r="C39" s="287"/>
      <c r="D39" s="429"/>
      <c r="E39" s="430"/>
      <c r="F39" s="431"/>
      <c r="G39" s="429"/>
      <c r="H39" s="430"/>
      <c r="I39" s="431"/>
      <c r="J39" s="429"/>
      <c r="K39" s="430"/>
      <c r="L39" s="431"/>
      <c r="M39" s="429" t="s">
        <v>193</v>
      </c>
      <c r="N39" s="430" t="s">
        <v>195</v>
      </c>
      <c r="O39" s="431" t="s">
        <v>193</v>
      </c>
      <c r="P39" s="5"/>
      <c r="Q39" s="429"/>
      <c r="R39" s="430"/>
      <c r="S39" s="431"/>
      <c r="T39" s="429"/>
      <c r="U39" s="430"/>
      <c r="V39" s="431"/>
      <c r="W39" s="429"/>
      <c r="X39" s="430"/>
      <c r="Y39" s="431"/>
      <c r="Z39" s="429" t="s">
        <v>202</v>
      </c>
      <c r="AA39" s="430" t="s">
        <v>202</v>
      </c>
      <c r="AB39" s="431" t="s">
        <v>202</v>
      </c>
    </row>
    <row r="40" ht="18.95" customHeight="1">
      <c r="A40" s="58"/>
      <c r="B40" s="288">
        <v>2018</v>
      </c>
      <c r="C40" s="289"/>
      <c r="D40" s="273"/>
      <c r="E40" s="92"/>
      <c r="F40" s="274"/>
      <c r="G40" s="273"/>
      <c r="H40" s="92"/>
      <c r="I40" s="274"/>
      <c r="J40" s="273"/>
      <c r="K40" s="92"/>
      <c r="L40" s="274"/>
      <c r="M40" s="273" t="s">
        <v>193</v>
      </c>
      <c r="N40" s="92" t="s">
        <v>195</v>
      </c>
      <c r="O40" s="274" t="s">
        <v>193</v>
      </c>
      <c r="P40" s="5"/>
      <c r="Q40" s="273"/>
      <c r="R40" s="92"/>
      <c r="S40" s="274"/>
      <c r="T40" s="273"/>
      <c r="U40" s="92"/>
      <c r="V40" s="274"/>
      <c r="W40" s="273"/>
      <c r="X40" s="92"/>
      <c r="Y40" s="274"/>
      <c r="Z40" s="273" t="s">
        <v>193</v>
      </c>
      <c r="AA40" s="92" t="s">
        <v>193</v>
      </c>
      <c r="AB40" s="274" t="s">
        <v>202</v>
      </c>
    </row>
    <row r="41" ht="18.95" customHeight="1">
      <c r="A41" s="58"/>
      <c r="B41" s="427">
        <v>2019</v>
      </c>
      <c r="C41" s="428"/>
      <c r="D41" s="432"/>
      <c r="E41" s="433"/>
      <c r="F41" s="434"/>
      <c r="G41" s="432"/>
      <c r="H41" s="433"/>
      <c r="I41" s="434"/>
      <c r="J41" s="432"/>
      <c r="K41" s="433"/>
      <c r="L41" s="434"/>
      <c r="M41" s="432" t="s">
        <v>193</v>
      </c>
      <c r="N41" s="433" t="s">
        <v>196</v>
      </c>
      <c r="O41" s="434" t="s">
        <v>193</v>
      </c>
      <c r="P41" s="184"/>
      <c r="Q41" s="432"/>
      <c r="R41" s="433"/>
      <c r="S41" s="434"/>
      <c r="T41" s="432"/>
      <c r="U41" s="433"/>
      <c r="V41" s="434"/>
      <c r="W41" s="432"/>
      <c r="X41" s="433"/>
      <c r="Y41" s="434"/>
      <c r="Z41" s="432" t="s">
        <v>195</v>
      </c>
      <c r="AA41" s="433" t="s">
        <v>195</v>
      </c>
      <c r="AB41" s="434" t="s">
        <v>196</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c r="AP42" s="237"/>
    </row>
    <row r="43" ht="24" customHeight="1">
      <c r="B43" s="1055" t="s">
        <v>138</v>
      </c>
      <c r="C43" s="1055"/>
      <c r="D43" s="1055"/>
      <c r="E43" s="1055"/>
      <c r="F43" s="1055"/>
      <c r="G43" s="1055"/>
      <c r="H43" s="1055"/>
      <c r="I43" s="1055"/>
      <c r="J43" s="1055"/>
      <c r="K43" s="1055"/>
      <c r="L43" s="1055"/>
      <c r="M43" s="1055"/>
      <c r="N43" s="1055"/>
      <c r="O43" s="1055"/>
      <c r="P43" s="1055"/>
      <c r="Q43" s="1055"/>
      <c r="R43" s="1055"/>
      <c r="S43" s="1055"/>
      <c r="T43" s="1055"/>
      <c r="U43" s="1055"/>
      <c r="V43" s="1055"/>
      <c r="W43" s="1055"/>
      <c r="X43" s="1055"/>
      <c r="Y43" s="1055"/>
      <c r="Z43" s="1055"/>
      <c r="AA43" s="1055"/>
      <c r="AB43" s="1055"/>
      <c r="AP43" s="237"/>
    </row>
    <row r="44" ht="12" customHeight="1">
      <c r="Z44" s="55"/>
      <c r="AA44" s="234"/>
      <c r="AB44" s="234"/>
      <c r="AP44" s="237"/>
    </row>
    <row r="45" ht="12" customHeight="1">
      <c r="AP45" s="237"/>
    </row>
    <row r="46" s="237" customFormat="1">
      <c r="A46"/>
    </row>
    <row r="47" s="237" customFormat="1"/>
    <row r="48" s="237" customFormat="1"/>
    <row r="49" s="237" customFormat="1"/>
    <row r="50" s="237" customFormat="1"/>
    <row r="51" s="237" customFormat="1"/>
    <row r="52" s="237" customFormat="1"/>
    <row r="53" s="237" customFormat="1"/>
    <row r="54" s="237" customFormat="1"/>
    <row r="55" s="237" customFormat="1"/>
    <row r="56" s="237" customFormat="1"/>
    <row r="57" s="237" customFormat="1"/>
    <row r="58" s="237" customFormat="1"/>
    <row r="59" s="237" customFormat="1"/>
    <row r="60" s="237" customFormat="1"/>
    <row r="61" s="237" customFormat="1"/>
    <row r="62" s="237" customFormat="1"/>
    <row r="63" s="237" customFormat="1"/>
    <row r="64" s="237" customFormat="1"/>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sheetData>
  <mergeCells count="21">
    <mergeCell ref="B2:AB2"/>
    <mergeCell ref="Q6:AB6"/>
    <mergeCell ref="D6:O6"/>
    <mergeCell ref="B4:AB4"/>
    <mergeCell ref="B3:AB3"/>
    <mergeCell ref="B43:AB43"/>
    <mergeCell ref="T7:V7"/>
    <mergeCell ref="W7:Y7"/>
    <mergeCell ref="Z7:AB7"/>
    <mergeCell ref="B38:O38"/>
    <mergeCell ref="Q28:AB28"/>
    <mergeCell ref="Q7:S7"/>
    <mergeCell ref="Q33:AB33"/>
    <mergeCell ref="G7:I7"/>
    <mergeCell ref="B33:O33"/>
    <mergeCell ref="B8:C8"/>
    <mergeCell ref="Q38:AB38"/>
    <mergeCell ref="M7:O7"/>
    <mergeCell ref="B28:O28"/>
    <mergeCell ref="J7:L7"/>
    <mergeCell ref="D7:F7"/>
  </mergeCells>
  <phoneticPr fontId="0" type="noConversion"/>
  <printOptions horizontalCentered="1" verticalCentered="1"/>
  <pageMargins left="0.25" right="0.25" top="0.25" bottom="0.25" header="0" footer="0"/>
  <pageSetup scale="66" fitToWidth="1" fitToHeight="1" orientation="landscape" r:id="rId1"/>
  <headerFooter alignWithMargins="0">
    <oddHeader/>
    <oddFooter/>
  </headerFooter>
  <rowBreaks count="1" manualBreakCount="1">
    <brk id="46" max="16383" man="1"/>
  </rowBreaks>
  <colBreaks count="1" manualBreakCount="1">
    <brk id="30" max="1048575" man="1"/>
  </colBreaks>
  <drawing r:id="rId55"/>
</worksheet>
</file>

<file path=xl/worksheets/sheet56.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7" customWidth="1"/>
  </cols>
  <sheetData>
    <row r="1" ht="30">
      <c r="A1" s="630"/>
      <c r="B1" s="662" t="s">
        <v>163</v>
      </c>
      <c r="Y1" s="5"/>
      <c r="AB1" s="691"/>
      <c r="AD1" s="237"/>
    </row>
    <row r="2" ht="15" customHeight="1">
      <c r="A2" s="11"/>
      <c r="B2" s="11" t="s">
        <v>182</v>
      </c>
    </row>
    <row r="3" ht="17.1" customHeight="1">
      <c r="A3" s="11"/>
      <c r="B3" s="11" t="s">
        <v>183</v>
      </c>
      <c r="R3" s="1059" t="s">
        <v>276</v>
      </c>
      <c r="S3" s="1059"/>
      <c r="T3" s="1059"/>
      <c r="U3" s="1059"/>
      <c r="V3" s="1059"/>
      <c r="W3" s="1059"/>
      <c r="X3" s="1059"/>
      <c r="Y3" s="1059"/>
      <c r="Z3" s="1059"/>
      <c r="AA3" s="1059"/>
      <c r="AB3" s="1059"/>
    </row>
    <row r="4" ht="19.5" customHeight="1">
      <c r="A4" s="4"/>
      <c r="B4" s="211" t="s">
        <v>184</v>
      </c>
      <c r="C4" s="5"/>
      <c r="D4" s="5"/>
      <c r="E4" s="5"/>
      <c r="F4" s="5"/>
      <c r="G4" s="5"/>
      <c r="H4" s="212"/>
      <c r="I4" s="212"/>
      <c r="J4" s="212"/>
      <c r="K4" s="212"/>
      <c r="L4" s="212"/>
      <c r="M4" s="212"/>
      <c r="N4" s="212"/>
      <c r="O4" s="212"/>
      <c r="P4" s="212"/>
      <c r="Q4" s="212"/>
      <c r="R4" s="212"/>
      <c r="S4" s="212"/>
      <c r="T4" s="212"/>
      <c r="U4" s="4"/>
      <c r="V4" s="4"/>
    </row>
    <row r="5" ht="12.75" customHeight="1"/>
    <row r="6" ht="15.75">
      <c r="D6" s="1004" t="s">
        <v>42</v>
      </c>
      <c r="E6" s="1004"/>
      <c r="F6" s="1004"/>
      <c r="G6" s="1004"/>
      <c r="H6" s="1004"/>
      <c r="I6" s="1004"/>
      <c r="J6" s="1004"/>
      <c r="K6" s="1004"/>
      <c r="L6" s="1004"/>
      <c r="M6" s="1004"/>
      <c r="N6" s="1004"/>
      <c r="O6" s="1004"/>
      <c r="Q6" s="979" t="s">
        <v>72</v>
      </c>
      <c r="R6" s="979"/>
      <c r="S6" s="979"/>
      <c r="T6" s="979"/>
      <c r="U6" s="979"/>
      <c r="V6" s="979"/>
      <c r="W6" s="979"/>
      <c r="X6" s="979"/>
      <c r="Y6" s="979"/>
      <c r="Z6" s="979"/>
      <c r="AA6" s="979"/>
      <c r="AB6" s="979"/>
    </row>
    <row r="7" ht="15.75">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1060"/>
      <c r="C8" s="1060"/>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93" t="s">
        <v>22</v>
      </c>
      <c r="C10" s="993"/>
      <c r="D10" s="993"/>
      <c r="E10" s="993"/>
      <c r="F10" s="993"/>
      <c r="G10" s="993"/>
      <c r="H10" s="993"/>
      <c r="I10" s="993"/>
      <c r="J10" s="993"/>
      <c r="K10" s="993"/>
      <c r="L10" s="993"/>
      <c r="M10" s="993"/>
      <c r="N10" s="993"/>
      <c r="O10" s="993"/>
      <c r="P10" s="413"/>
      <c r="Q10" s="991"/>
      <c r="R10" s="991"/>
      <c r="S10" s="991"/>
      <c r="T10" s="991"/>
      <c r="U10" s="991"/>
      <c r="V10" s="991"/>
      <c r="W10" s="991"/>
      <c r="X10" s="991"/>
      <c r="Y10" s="991"/>
      <c r="Z10" s="991"/>
      <c r="AA10" s="991"/>
      <c r="AB10" s="991"/>
      <c r="AC10" s="9"/>
    </row>
    <row r="11" ht="18" customHeight="1">
      <c r="A11" s="58"/>
      <c r="B11" s="1061" t="s">
        <v>43</v>
      </c>
      <c r="C11" s="1061"/>
      <c r="D11" s="429"/>
      <c r="E11" s="430">
        <v>26.338896527914497051495362250</v>
      </c>
      <c r="F11" s="431">
        <v>36.103990006375199071453880440</v>
      </c>
      <c r="G11" s="429"/>
      <c r="H11" s="430">
        <v>1.2669348988894664606385705600</v>
      </c>
      <c r="I11" s="431">
        <v>5.0622743070048101125094773200</v>
      </c>
      <c r="J11" s="429"/>
      <c r="K11" s="430">
        <v>0.5929494333009824959106015900</v>
      </c>
      <c r="L11" s="431">
        <v>2.9422612338402599459558943200</v>
      </c>
      <c r="M11" s="429">
        <v>22.953020134228187919463087280</v>
      </c>
      <c r="N11" s="430">
        <v>28.198780860104946008044534400</v>
      </c>
      <c r="O11" s="431">
        <v>44.108525547220269129919252080</v>
      </c>
      <c r="P11" s="5"/>
      <c r="Q11" s="429"/>
      <c r="R11" s="430"/>
      <c r="S11" s="431">
        <v>-0.0650387387946566982849581500</v>
      </c>
      <c r="T11" s="429"/>
      <c r="U11" s="430"/>
      <c r="V11" s="431">
        <v>53.658099877188921357146676290</v>
      </c>
      <c r="W11" s="429"/>
      <c r="X11" s="430"/>
      <c r="Y11" s="431">
        <v>10.314285697608352775325814350</v>
      </c>
      <c r="Z11" s="429">
        <v>-1.2074168605960513474964342500</v>
      </c>
      <c r="AA11" s="430">
        <v>-18.927368648257868910250118360</v>
      </c>
      <c r="AB11" s="431">
        <v>4.7978413377787137310866213100</v>
      </c>
    </row>
    <row r="12" ht="18" customHeight="1">
      <c r="A12" s="58"/>
      <c r="B12" s="1062" t="s">
        <v>46</v>
      </c>
      <c r="C12" s="1062"/>
      <c r="D12" s="422"/>
      <c r="E12" s="91">
        <v>41.505823764101465697253348390</v>
      </c>
      <c r="F12" s="423">
        <v>45.724671132873694035249162680</v>
      </c>
      <c r="G12" s="422"/>
      <c r="H12" s="91">
        <v>1.5543208409693686319734817300</v>
      </c>
      <c r="I12" s="423">
        <v>7.2493126675393111035884145600</v>
      </c>
      <c r="J12" s="422"/>
      <c r="K12" s="91">
        <v>1.2200945321826950453196720500</v>
      </c>
      <c r="L12" s="423">
        <v>3.2060390675338427591854096800</v>
      </c>
      <c r="M12" s="422">
        <v>43.355704697986577181208053740</v>
      </c>
      <c r="N12" s="91">
        <v>44.280239137253529374546502170</v>
      </c>
      <c r="O12" s="423">
        <v>56.180022867946847898022986920</v>
      </c>
      <c r="P12" s="5"/>
      <c r="Q12" s="422"/>
      <c r="R12" s="91"/>
      <c r="S12" s="423">
        <v>-8.170633659103515969190944830</v>
      </c>
      <c r="T12" s="422"/>
      <c r="U12" s="91"/>
      <c r="V12" s="423">
        <v>11.441035750538684643694252160</v>
      </c>
      <c r="W12" s="422"/>
      <c r="X12" s="91"/>
      <c r="Y12" s="423">
        <v>27.567742721726184114825365760</v>
      </c>
      <c r="Z12" s="422">
        <v>-11.065507495259561375263854640</v>
      </c>
      <c r="AA12" s="91">
        <v>-21.181510100920761015810201700</v>
      </c>
      <c r="AB12" s="423">
        <v>-4.4741862554795333692907481700</v>
      </c>
    </row>
    <row r="13" ht="18" customHeight="1">
      <c r="A13" s="58"/>
      <c r="B13" s="1062" t="s">
        <v>47</v>
      </c>
      <c r="C13" s="1062"/>
      <c r="D13" s="422"/>
      <c r="E13" s="91">
        <v>53.887969062655695098128137790</v>
      </c>
      <c r="F13" s="423">
        <v>53.469955809990244285766834380</v>
      </c>
      <c r="G13" s="422"/>
      <c r="H13" s="91">
        <v>3.1292057222752647858076211200</v>
      </c>
      <c r="I13" s="423">
        <v>9.300469554404422695637603790</v>
      </c>
      <c r="J13" s="422"/>
      <c r="K13" s="91">
        <v>1.2078253758639984238012607600</v>
      </c>
      <c r="L13" s="423">
        <v>3.1168963976805108926824707800</v>
      </c>
      <c r="M13" s="422">
        <v>56.510067114093959731543624220</v>
      </c>
      <c r="N13" s="91">
        <v>58.225000160794958307737019670</v>
      </c>
      <c r="O13" s="423">
        <v>65.887321762075177874086908950</v>
      </c>
      <c r="P13" s="184"/>
      <c r="Q13" s="422"/>
      <c r="R13" s="91"/>
      <c r="S13" s="423">
        <v>1.9021840494188182553973785300</v>
      </c>
      <c r="T13" s="422"/>
      <c r="U13" s="91"/>
      <c r="V13" s="423">
        <v>37.751247786879175852876207690</v>
      </c>
      <c r="W13" s="422"/>
      <c r="X13" s="91"/>
      <c r="Y13" s="423">
        <v>11.390401959014912179535402710</v>
      </c>
      <c r="Z13" s="422">
        <v>-8.773702178580227360715165590</v>
      </c>
      <c r="AA13" s="91">
        <v>8.415098139058994985337531840</v>
      </c>
      <c r="AB13" s="423">
        <v>6.2327628568605140770390384700</v>
      </c>
    </row>
    <row r="14" ht="18" customHeight="1">
      <c r="A14" s="58"/>
      <c r="B14" s="1062" t="s">
        <v>48</v>
      </c>
      <c r="C14" s="1062"/>
      <c r="D14" s="422"/>
      <c r="E14" s="91">
        <v>43.821347596418607187736422060</v>
      </c>
      <c r="F14" s="423">
        <v>51.807545927582521406659116510</v>
      </c>
      <c r="G14" s="422"/>
      <c r="H14" s="91">
        <v>3.6955055831545086120442789900</v>
      </c>
      <c r="I14" s="423">
        <v>8.505046750209056155153329330</v>
      </c>
      <c r="J14" s="422"/>
      <c r="K14" s="91">
        <v>1.6834125284863612830487458100</v>
      </c>
      <c r="L14" s="423">
        <v>3.0703458150825707425015203900</v>
      </c>
      <c r="M14" s="422">
        <v>57.718120805369127516778523530</v>
      </c>
      <c r="N14" s="91">
        <v>49.200265708059477082829446870</v>
      </c>
      <c r="O14" s="423">
        <v>63.382938492874148304313966230</v>
      </c>
      <c r="P14" s="5"/>
      <c r="Q14" s="422"/>
      <c r="R14" s="91"/>
      <c r="S14" s="423">
        <v>0.1706960549034091538418695900</v>
      </c>
      <c r="T14" s="422"/>
      <c r="U14" s="91"/>
      <c r="V14" s="423">
        <v>32.822744770385113389748927060</v>
      </c>
      <c r="W14" s="422"/>
      <c r="X14" s="91"/>
      <c r="Y14" s="423">
        <v>7.7683863634238169724245233700</v>
      </c>
      <c r="Z14" s="422">
        <v>1.4222120062828027429797341700</v>
      </c>
      <c r="AA14" s="91">
        <v>-3.0598074371435398643205804700</v>
      </c>
      <c r="AB14" s="423">
        <v>3.954869040991922695099471300</v>
      </c>
    </row>
    <row r="15" ht="18" customHeight="1">
      <c r="A15" s="58"/>
      <c r="B15" s="1062" t="s">
        <v>49</v>
      </c>
      <c r="C15" s="1062"/>
      <c r="D15" s="422"/>
      <c r="E15" s="91">
        <v>36.218263182809972318654397730</v>
      </c>
      <c r="F15" s="423">
        <v>46.658428472129625194330307770</v>
      </c>
      <c r="G15" s="422"/>
      <c r="H15" s="91">
        <v>2.4485585825302168948510462600</v>
      </c>
      <c r="I15" s="423">
        <v>6.2897099030490337899035790700</v>
      </c>
      <c r="J15" s="422"/>
      <c r="K15" s="91">
        <v>1.6422530683342537964983956600</v>
      </c>
      <c r="L15" s="423">
        <v>2.7536067944763486132878332600</v>
      </c>
      <c r="M15" s="422">
        <v>39.765100671140939597315436250</v>
      </c>
      <c r="N15" s="91">
        <v>40.309074833674443010003839650</v>
      </c>
      <c r="O15" s="423">
        <v>55.701745169655007597521720110</v>
      </c>
      <c r="P15" s="184"/>
      <c r="Q15" s="422"/>
      <c r="R15" s="91"/>
      <c r="S15" s="423">
        <v>4.9520768805482563305469889600</v>
      </c>
      <c r="T15" s="422"/>
      <c r="U15" s="91"/>
      <c r="V15" s="423">
        <v>12.686522226847305516080571980</v>
      </c>
      <c r="W15" s="422"/>
      <c r="X15" s="91"/>
      <c r="Y15" s="423">
        <v>9.034700755334840189988186220</v>
      </c>
      <c r="Z15" s="422">
        <v>-4.4851277754503560955173859100</v>
      </c>
      <c r="AA15" s="91">
        <v>-7.2878283544883107079330864800</v>
      </c>
      <c r="AB15" s="423">
        <v>5.9695236153892862793476928400</v>
      </c>
    </row>
    <row r="16" ht="18" customHeight="1">
      <c r="A16" s="58"/>
      <c r="B16" s="1063" t="s">
        <v>78</v>
      </c>
      <c r="C16" s="1063"/>
      <c r="D16" s="432"/>
      <c r="E16" s="433">
        <v>40.383560430011852489562935720</v>
      </c>
      <c r="F16" s="434">
        <v>46.537260101958446668100308030</v>
      </c>
      <c r="G16" s="432"/>
      <c r="H16" s="433">
        <v>2.3621114771047565834643333900</v>
      </c>
      <c r="I16" s="434">
        <v>7.2712743155554382321263092200</v>
      </c>
      <c r="J16" s="432"/>
      <c r="K16" s="433">
        <v>1.2350873519139495714498364300</v>
      </c>
      <c r="L16" s="434">
        <v>3.0270345188482063222728821100</v>
      </c>
      <c r="M16" s="432">
        <v>43.653341114677560548584768050</v>
      </c>
      <c r="N16" s="433">
        <v>43.980759259030558644477105540</v>
      </c>
      <c r="O16" s="434">
        <v>56.835568936362091222499499350</v>
      </c>
      <c r="P16" s="5"/>
      <c r="Q16" s="432"/>
      <c r="R16" s="433"/>
      <c r="S16" s="434">
        <v>-0.0366246153577123157148587500</v>
      </c>
      <c r="T16" s="432"/>
      <c r="U16" s="433"/>
      <c r="V16" s="434">
        <v>29.064726163515639991716991180</v>
      </c>
      <c r="W16" s="432"/>
      <c r="X16" s="433"/>
      <c r="Y16" s="434">
        <v>13.657703909063626043887533880</v>
      </c>
      <c r="Z16" s="631">
        <v>-4.1412085990708207749820991700</v>
      </c>
      <c r="AA16" s="214">
        <v>-7.5466460767278257859615218200</v>
      </c>
      <c r="AB16" s="632">
        <v>3.6173143370530598409841071800</v>
      </c>
    </row>
    <row r="17" ht="6" customHeight="1">
      <c r="A17" s="58"/>
      <c r="B17" s="633"/>
      <c r="C17" s="633"/>
      <c r="D17" s="91"/>
      <c r="E17" s="91"/>
      <c r="F17" s="91"/>
      <c r="G17" s="91"/>
      <c r="H17" s="91"/>
      <c r="I17" s="91"/>
      <c r="J17" s="91"/>
      <c r="K17" s="91"/>
      <c r="L17" s="91"/>
      <c r="M17" s="91"/>
      <c r="N17" s="91"/>
      <c r="O17" s="91"/>
      <c r="P17" s="5"/>
      <c r="Q17" s="91"/>
      <c r="R17" s="91"/>
      <c r="S17" s="91"/>
      <c r="T17" s="91"/>
      <c r="U17" s="91"/>
      <c r="V17" s="91"/>
      <c r="W17" s="91"/>
      <c r="X17" s="91"/>
      <c r="Y17" s="91"/>
      <c r="Z17" s="634"/>
      <c r="AA17" s="634"/>
      <c r="AB17" s="634"/>
      <c r="AC17" s="4"/>
    </row>
    <row r="18" ht="18" customHeight="1">
      <c r="A18" s="58"/>
      <c r="B18" s="1064" t="s">
        <v>50</v>
      </c>
      <c r="C18" s="1064"/>
      <c r="D18" s="481"/>
      <c r="E18" s="482">
        <v>31.654606733236936016998114130</v>
      </c>
      <c r="F18" s="483">
        <v>49.025539618186358115282429540</v>
      </c>
      <c r="G18" s="481"/>
      <c r="H18" s="482">
        <v>4.5613591430831539151483033100</v>
      </c>
      <c r="I18" s="483">
        <v>6.659569090339686262815065800</v>
      </c>
      <c r="J18" s="481"/>
      <c r="K18" s="482">
        <v>0.5085181700528768903941339400</v>
      </c>
      <c r="L18" s="483">
        <v>2.6721251727539758850684903700</v>
      </c>
      <c r="M18" s="481">
        <v>29.362416107382550335570469820</v>
      </c>
      <c r="N18" s="482">
        <v>36.724484046372966822540551380</v>
      </c>
      <c r="O18" s="483">
        <v>58.357233881280020263165985720</v>
      </c>
      <c r="P18" s="184"/>
      <c r="Q18" s="481"/>
      <c r="R18" s="482"/>
      <c r="S18" s="483">
        <v>5.1751912036701164462455037800</v>
      </c>
      <c r="T18" s="481"/>
      <c r="U18" s="482"/>
      <c r="V18" s="483">
        <v>44.860402712563140858307956890</v>
      </c>
      <c r="W18" s="481"/>
      <c r="X18" s="482"/>
      <c r="Y18" s="483">
        <v>-3.9248416940008654248768872100</v>
      </c>
      <c r="Z18" s="481">
        <v>-0.6198347107438016528925620200</v>
      </c>
      <c r="AA18" s="482">
        <v>9.181080589266413804700351080</v>
      </c>
      <c r="AB18" s="483">
        <v>8.085494717992554498984866300</v>
      </c>
    </row>
    <row r="19" ht="18" customHeight="1">
      <c r="A19" s="58"/>
      <c r="B19" s="1065" t="s">
        <v>51</v>
      </c>
      <c r="C19" s="1065"/>
      <c r="D19" s="273"/>
      <c r="E19" s="92">
        <v>36.244899515399238403588453640</v>
      </c>
      <c r="F19" s="274">
        <v>54.443912006557397665166833010</v>
      </c>
      <c r="G19" s="273"/>
      <c r="H19" s="92">
        <v>4.1916656860924735954276857800</v>
      </c>
      <c r="I19" s="274">
        <v>6.0210081465659013333952314900</v>
      </c>
      <c r="J19" s="273"/>
      <c r="K19" s="92">
        <v>0.3996553361976539797323014700</v>
      </c>
      <c r="L19" s="274">
        <v>2.7809536685255549046296841400</v>
      </c>
      <c r="M19" s="273">
        <v>31.040268456375838926174496670</v>
      </c>
      <c r="N19" s="92">
        <v>40.836220537689365978748440900</v>
      </c>
      <c r="O19" s="274">
        <v>63.245873821648853903191748650</v>
      </c>
      <c r="P19" s="5"/>
      <c r="Q19" s="273"/>
      <c r="R19" s="92"/>
      <c r="S19" s="274">
        <v>4.2742438775785659398055025200</v>
      </c>
      <c r="T19" s="273"/>
      <c r="U19" s="92"/>
      <c r="V19" s="274">
        <v>4.8528546540969232293093451200</v>
      </c>
      <c r="W19" s="273"/>
      <c r="X19" s="92"/>
      <c r="Y19" s="274">
        <v>15.323022404634551621299297370</v>
      </c>
      <c r="Z19" s="273">
        <v>-9.714894480519480519480519370</v>
      </c>
      <c r="AA19" s="92">
        <v>-8.255875244445100598693542450</v>
      </c>
      <c r="AB19" s="274">
        <v>4.7706510327152134949568953100</v>
      </c>
    </row>
    <row r="20" ht="18" customHeight="1">
      <c r="A20" s="58"/>
      <c r="B20" s="1066" t="s">
        <v>79</v>
      </c>
      <c r="C20" s="1066"/>
      <c r="D20" s="275"/>
      <c r="E20" s="276">
        <v>33.949753124318087210293283890</v>
      </c>
      <c r="F20" s="277">
        <v>51.734725812371877890224631280</v>
      </c>
      <c r="G20" s="275"/>
      <c r="H20" s="276">
        <v>4.3765124145878137552879945500</v>
      </c>
      <c r="I20" s="277">
        <v>6.3402886184527937981051486500</v>
      </c>
      <c r="J20" s="275"/>
      <c r="K20" s="276">
        <v>0.4540867531252654350632177100</v>
      </c>
      <c r="L20" s="277">
        <v>2.7265394206397653948490872600</v>
      </c>
      <c r="M20" s="275">
        <v>30.201342281879194630872483250</v>
      </c>
      <c r="N20" s="276">
        <v>38.780352292031166400644496140</v>
      </c>
      <c r="O20" s="277">
        <v>60.801553851464437083178867180</v>
      </c>
      <c r="P20" s="184"/>
      <c r="Q20" s="275"/>
      <c r="R20" s="276"/>
      <c r="S20" s="277">
        <v>4.0442300676435967566456975300</v>
      </c>
      <c r="T20" s="275"/>
      <c r="U20" s="276"/>
      <c r="V20" s="277">
        <v>21.150385351470170457897023770</v>
      </c>
      <c r="W20" s="275"/>
      <c r="X20" s="276"/>
      <c r="Y20" s="277">
        <v>5.851315886761426594354606300</v>
      </c>
      <c r="Z20" s="275">
        <v>-6.2987012987012987012987012400</v>
      </c>
      <c r="AA20" s="276">
        <v>-2.2618364454102291576666041300</v>
      </c>
      <c r="AB20" s="277">
        <v>5.681171191407463289922934700</v>
      </c>
    </row>
    <row r="21" ht="6" customHeight="1">
      <c r="A21" s="58"/>
      <c r="B21" s="633"/>
      <c r="C21" s="633"/>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98" t="s">
        <v>12</v>
      </c>
      <c r="C22" s="998"/>
      <c r="D22" s="470">
        <v>38.774626542541675687378220390</v>
      </c>
      <c r="E22" s="471">
        <v>38.746582828814798969054725470</v>
      </c>
      <c r="F22" s="472">
        <v>48.497389239241559924213647370</v>
      </c>
      <c r="G22" s="470">
        <v>1.4072310023814678501840225200</v>
      </c>
      <c r="H22" s="471">
        <v>2.8300332010636763299743302300</v>
      </c>
      <c r="I22" s="472">
        <v>6.737545370903110600156481400</v>
      </c>
      <c r="J22" s="470">
        <v>0</v>
      </c>
      <c r="K22" s="471">
        <v>1.0621027215393369599428602700</v>
      </c>
      <c r="L22" s="472">
        <v>2.6241143043083486621756590100</v>
      </c>
      <c r="M22" s="470">
        <v>40.181857544923143537562242910</v>
      </c>
      <c r="N22" s="471">
        <v>42.638718751417812258971915970</v>
      </c>
      <c r="O22" s="472">
        <v>57.859048914453019186545787780</v>
      </c>
      <c r="P22" s="184"/>
      <c r="Q22" s="470">
        <v>2.40137221269296740994854200</v>
      </c>
      <c r="R22" s="471"/>
      <c r="S22" s="472">
        <v>1.671339467322496571403096100</v>
      </c>
      <c r="T22" s="470">
        <v>-63.068181818181818181818181750</v>
      </c>
      <c r="U22" s="471"/>
      <c r="V22" s="472">
        <v>22.213828683746219301546582480</v>
      </c>
      <c r="W22" s="470">
        <v>0</v>
      </c>
      <c r="X22" s="471"/>
      <c r="Y22" s="472">
        <v>8.574822866122824628938459480</v>
      </c>
      <c r="Z22" s="470">
        <v>-3.5844155844155844155844155800</v>
      </c>
      <c r="AA22" s="471">
        <v>-5.8316633266533066132264529100</v>
      </c>
      <c r="AB22" s="472">
        <v>4.0070211886721121701255244200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56" t="s">
        <v>9</v>
      </c>
      <c r="C24" s="1056"/>
      <c r="D24" s="1056"/>
      <c r="E24" s="1056"/>
      <c r="F24" s="1056"/>
      <c r="G24" s="1056"/>
      <c r="H24" s="1056"/>
      <c r="I24" s="1056"/>
      <c r="J24" s="1056"/>
      <c r="K24" s="1056"/>
      <c r="L24" s="1056"/>
      <c r="M24" s="1056"/>
      <c r="N24" s="1056"/>
      <c r="O24" s="1056"/>
      <c r="P24" s="413"/>
      <c r="Q24" s="1057"/>
      <c r="R24" s="1057"/>
      <c r="S24" s="1057"/>
      <c r="T24" s="1057"/>
      <c r="U24" s="1057"/>
      <c r="V24" s="1057"/>
      <c r="W24" s="1057"/>
      <c r="X24" s="1057"/>
      <c r="Y24" s="1057"/>
      <c r="Z24" s="1057"/>
      <c r="AA24" s="1057"/>
      <c r="AB24" s="1057"/>
      <c r="AC24" s="9"/>
    </row>
    <row r="25" ht="18" customHeight="1">
      <c r="A25" s="58"/>
      <c r="B25" s="1061" t="s">
        <v>43</v>
      </c>
      <c r="C25" s="1061"/>
      <c r="D25" s="456"/>
      <c r="E25" s="457">
        <v>82.27638220457161317760159973</v>
      </c>
      <c r="F25" s="458">
        <v>106.44735073752746148081642702</v>
      </c>
      <c r="G25" s="456"/>
      <c r="H25" s="457">
        <v>93.538058567493259529625599</v>
      </c>
      <c r="I25" s="458">
        <v>155.42064162896117187099499004</v>
      </c>
      <c r="J25" s="456"/>
      <c r="K25" s="457">
        <v>96.06492295559856467107047906</v>
      </c>
      <c r="L25" s="458">
        <v>84.75989363131833920415060784</v>
      </c>
      <c r="M25" s="456">
        <v>79.94718380503661331450984822</v>
      </c>
      <c r="N25" s="457">
        <v>83.07229314625015485084861979</v>
      </c>
      <c r="O25" s="458">
        <v>110.6212845886581396114780722</v>
      </c>
      <c r="P25" s="5"/>
      <c r="Q25" s="429"/>
      <c r="R25" s="430"/>
      <c r="S25" s="431">
        <v>2.7454198094575431720316259700</v>
      </c>
      <c r="T25" s="429"/>
      <c r="U25" s="430"/>
      <c r="V25" s="431">
        <v>41.783848487930642236328748590</v>
      </c>
      <c r="W25" s="429"/>
      <c r="X25" s="430"/>
      <c r="Y25" s="431">
        <v>-1.0718721944058119773656192700</v>
      </c>
      <c r="Z25" s="429">
        <v>27.600091743635874126444325960</v>
      </c>
      <c r="AA25" s="430">
        <v>3.7443691831723356254203601700</v>
      </c>
      <c r="AB25" s="431">
        <v>7.4640407125645766723105482200</v>
      </c>
    </row>
    <row r="26" ht="18" customHeight="1">
      <c r="A26" s="58"/>
      <c r="B26" s="1062" t="s">
        <v>46</v>
      </c>
      <c r="C26" s="1062"/>
      <c r="D26" s="441"/>
      <c r="E26" s="95">
        <v>97.97847873875823070574851085</v>
      </c>
      <c r="F26" s="442">
        <v>123.21170559366108881525823747</v>
      </c>
      <c r="G26" s="441"/>
      <c r="H26" s="95">
        <v>101.6780290922591023331910774</v>
      </c>
      <c r="I26" s="442">
        <v>149.18373048388965619426352056</v>
      </c>
      <c r="J26" s="441"/>
      <c r="K26" s="95">
        <v>93.37937270936412609255470405</v>
      </c>
      <c r="L26" s="442">
        <v>85.11520719971413275359231889</v>
      </c>
      <c r="M26" s="441">
        <v>99.09422325389588077548171423</v>
      </c>
      <c r="N26" s="95">
        <v>97.98161657405399567731483888</v>
      </c>
      <c r="O26" s="442">
        <v>124.38900071521366514492257811</v>
      </c>
      <c r="P26" s="5"/>
      <c r="Q26" s="422"/>
      <c r="R26" s="91"/>
      <c r="S26" s="423">
        <v>4.4552556567786167392231729300</v>
      </c>
      <c r="T26" s="422"/>
      <c r="U26" s="91"/>
      <c r="V26" s="423">
        <v>28.126919905102902875081968190</v>
      </c>
      <c r="W26" s="422"/>
      <c r="X26" s="91"/>
      <c r="Y26" s="423">
        <v>-3.5826143063458771079039849400</v>
      </c>
      <c r="Z26" s="422">
        <v>11.896416715718342222281310530</v>
      </c>
      <c r="AA26" s="91">
        <v>1.289034051795359138395397100</v>
      </c>
      <c r="AB26" s="423">
        <v>6.753511720169335907447540600</v>
      </c>
    </row>
    <row r="27" ht="18" customHeight="1">
      <c r="A27" s="58"/>
      <c r="B27" s="1062" t="s">
        <v>47</v>
      </c>
      <c r="C27" s="1062"/>
      <c r="D27" s="441"/>
      <c r="E27" s="95">
        <v>102.1974725318065348948411695</v>
      </c>
      <c r="F27" s="442">
        <v>133.30635488522585873840190994</v>
      </c>
      <c r="G27" s="441"/>
      <c r="H27" s="95">
        <v>102.08763391340712636946647782</v>
      </c>
      <c r="I27" s="442">
        <v>145.69506415928072565512963913</v>
      </c>
      <c r="J27" s="441"/>
      <c r="K27" s="95">
        <v>92.21698103255691988871969916</v>
      </c>
      <c r="L27" s="442">
        <v>85.71403408475180142800425659</v>
      </c>
      <c r="M27" s="441">
        <v>103.57472811250089192604608213</v>
      </c>
      <c r="N27" s="95">
        <v>101.98453309865288511460486626</v>
      </c>
      <c r="O27" s="442">
        <v>132.80368579877952717051973377</v>
      </c>
      <c r="P27" s="93"/>
      <c r="Q27" s="422"/>
      <c r="R27" s="91"/>
      <c r="S27" s="423">
        <v>14.645545267698008736670024690</v>
      </c>
      <c r="T27" s="422"/>
      <c r="U27" s="91"/>
      <c r="V27" s="423">
        <v>21.721262173483443899456940560</v>
      </c>
      <c r="W27" s="422"/>
      <c r="X27" s="91"/>
      <c r="Y27" s="423">
        <v>0.5375985681192980121830838700</v>
      </c>
      <c r="Z27" s="422">
        <v>8.594645320584971597723923670</v>
      </c>
      <c r="AA27" s="91">
        <v>2.8076386965612107538263635800</v>
      </c>
      <c r="AB27" s="423">
        <v>15.231403565648399850735057070</v>
      </c>
    </row>
    <row r="28" ht="18" customHeight="1">
      <c r="A28" s="58"/>
      <c r="B28" s="1062" t="s">
        <v>48</v>
      </c>
      <c r="C28" s="1062"/>
      <c r="D28" s="441"/>
      <c r="E28" s="95">
        <v>104.27158073836256386239856883</v>
      </c>
      <c r="F28" s="442">
        <v>129.28504171511428744741130991</v>
      </c>
      <c r="G28" s="441"/>
      <c r="H28" s="95">
        <v>104.40234063537325150455845466</v>
      </c>
      <c r="I28" s="442">
        <v>143.96470102764893690576174325</v>
      </c>
      <c r="J28" s="441"/>
      <c r="K28" s="95">
        <v>91.72281106292407598124702246</v>
      </c>
      <c r="L28" s="442">
        <v>86.49894897433661529219760885</v>
      </c>
      <c r="M28" s="441">
        <v>104.30335129749433588569985516</v>
      </c>
      <c r="N28" s="95">
        <v>103.85203966755314557617633052</v>
      </c>
      <c r="O28" s="442">
        <v>129.18222363480604765804769241</v>
      </c>
      <c r="P28" s="5"/>
      <c r="Q28" s="422"/>
      <c r="R28" s="91"/>
      <c r="S28" s="423">
        <v>12.744475469774012993768109170</v>
      </c>
      <c r="T28" s="422"/>
      <c r="U28" s="91"/>
      <c r="V28" s="423">
        <v>21.972656493003089113912574390</v>
      </c>
      <c r="W28" s="422"/>
      <c r="X28" s="91"/>
      <c r="Y28" s="423">
        <v>-3.2637470318523727050964178600</v>
      </c>
      <c r="Z28" s="422">
        <v>12.221000277795221016916082810</v>
      </c>
      <c r="AA28" s="91">
        <v>4.2228917753293690784446262200</v>
      </c>
      <c r="AB28" s="423">
        <v>13.473382463286030479120187420</v>
      </c>
    </row>
    <row r="29" ht="18" customHeight="1">
      <c r="A29" s="58"/>
      <c r="B29" s="1062" t="s">
        <v>49</v>
      </c>
      <c r="C29" s="1062"/>
      <c r="D29" s="441"/>
      <c r="E29" s="95">
        <v>89.66257198825732585572600607</v>
      </c>
      <c r="F29" s="442">
        <v>113.84733154368863974647756523</v>
      </c>
      <c r="G29" s="441"/>
      <c r="H29" s="95">
        <v>95.05819447305282111402196254</v>
      </c>
      <c r="I29" s="442">
        <v>128.23313433688331620312554802</v>
      </c>
      <c r="J29" s="441"/>
      <c r="K29" s="95">
        <v>93.39137880678810252770695519</v>
      </c>
      <c r="L29" s="442">
        <v>86.61565517992942377313044663</v>
      </c>
      <c r="M29" s="441">
        <v>83.00388202260735824082335764</v>
      </c>
      <c r="N29" s="95">
        <v>90.14224417775754692996398952</v>
      </c>
      <c r="O29" s="442">
        <v>114.12554898883757828367792815</v>
      </c>
      <c r="P29" s="93"/>
      <c r="Q29" s="422"/>
      <c r="R29" s="91"/>
      <c r="S29" s="423">
        <v>6.914640118111683202370574500</v>
      </c>
      <c r="T29" s="422"/>
      <c r="U29" s="91"/>
      <c r="V29" s="423">
        <v>15.653492149135839763507388920</v>
      </c>
      <c r="W29" s="422"/>
      <c r="X29" s="91"/>
      <c r="Y29" s="423">
        <v>1.9364000894333355322893662200</v>
      </c>
      <c r="Z29" s="422">
        <v>1.597906145107995308846525300</v>
      </c>
      <c r="AA29" s="91">
        <v>-0.7270692866446238944213746900</v>
      </c>
      <c r="AB29" s="423">
        <v>7.7498554822492674780203493700</v>
      </c>
    </row>
    <row r="30" ht="18" customHeight="1">
      <c r="A30" s="58"/>
      <c r="B30" s="1063" t="s">
        <v>78</v>
      </c>
      <c r="C30" s="1063"/>
      <c r="D30" s="459"/>
      <c r="E30" s="460">
        <v>96.86655791504939315246172218</v>
      </c>
      <c r="F30" s="461">
        <v>122.44875677963603443733758902</v>
      </c>
      <c r="G30" s="459"/>
      <c r="H30" s="460">
        <v>100.39471241251578991765515449</v>
      </c>
      <c r="I30" s="461">
        <v>144.94422812695609639500984227</v>
      </c>
      <c r="J30" s="459"/>
      <c r="K30" s="460">
        <v>93.02264062183215184613663737</v>
      </c>
      <c r="L30" s="461">
        <v>85.65564311880317381568154684</v>
      </c>
      <c r="M30" s="459">
        <v>96.81526468096824954270258307</v>
      </c>
      <c r="N30" s="460">
        <v>96.94810085931022564130548549</v>
      </c>
      <c r="O30" s="461">
        <v>123.36713797812951567638483343</v>
      </c>
      <c r="P30" s="5"/>
      <c r="Q30" s="432"/>
      <c r="R30" s="433"/>
      <c r="S30" s="434">
        <v>8.915729873903634994275455140</v>
      </c>
      <c r="T30" s="432"/>
      <c r="U30" s="433"/>
      <c r="V30" s="434">
        <v>25.419215644730293945405528590</v>
      </c>
      <c r="W30" s="432"/>
      <c r="X30" s="433"/>
      <c r="Y30" s="434">
        <v>-1.2731598412450798141307331100</v>
      </c>
      <c r="Z30" s="432">
        <v>11.157074594183929148826284220</v>
      </c>
      <c r="AA30" s="433">
        <v>3.0807553986935533754950795800</v>
      </c>
      <c r="AB30" s="434">
        <v>10.641338590116089637827884820</v>
      </c>
    </row>
    <row r="31" ht="6" customHeight="1">
      <c r="A31" s="58"/>
      <c r="B31" s="633"/>
      <c r="C31" s="633"/>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64" t="s">
        <v>50</v>
      </c>
      <c r="C32" s="1064"/>
      <c r="D32" s="495"/>
      <c r="E32" s="496">
        <v>79.24901159264826537644866203</v>
      </c>
      <c r="F32" s="497">
        <v>105.7096885969000416998885344</v>
      </c>
      <c r="G32" s="495"/>
      <c r="H32" s="496">
        <v>93.55105375430687581275640712</v>
      </c>
      <c r="I32" s="497">
        <v>106.89421920975322668894201047</v>
      </c>
      <c r="J32" s="495"/>
      <c r="K32" s="496">
        <v>96.47621394064861188892444164</v>
      </c>
      <c r="L32" s="497">
        <v>81.74024668537207455029077287</v>
      </c>
      <c r="M32" s="495">
        <v>71.632460481169493190262804109</v>
      </c>
      <c r="N32" s="496">
        <v>81.26393700585597575518001333</v>
      </c>
      <c r="O32" s="497">
        <v>104.7473248603495453852964571</v>
      </c>
      <c r="P32" s="93"/>
      <c r="Q32" s="481"/>
      <c r="R32" s="482"/>
      <c r="S32" s="483">
        <v>4.0743065857753926108524576600</v>
      </c>
      <c r="T32" s="481"/>
      <c r="U32" s="482"/>
      <c r="V32" s="483">
        <v>4.7492434225443691950027579300</v>
      </c>
      <c r="W32" s="481"/>
      <c r="X32" s="482"/>
      <c r="Y32" s="483">
        <v>4.0876196616558462360675815900</v>
      </c>
      <c r="Z32" s="481">
        <v>20.512357501202017802482613050</v>
      </c>
      <c r="AA32" s="482">
        <v>2.2347922575360456868871821800</v>
      </c>
      <c r="AB32" s="483">
        <v>4.3040338167977495613241862500</v>
      </c>
    </row>
    <row r="33" ht="18" customHeight="1">
      <c r="A33" s="58"/>
      <c r="B33" s="1065" t="s">
        <v>51</v>
      </c>
      <c r="C33" s="1065"/>
      <c r="D33" s="278"/>
      <c r="E33" s="94">
        <v>79.141377614906998990564791284</v>
      </c>
      <c r="F33" s="279">
        <v>109.60028834061778792069952489</v>
      </c>
      <c r="G33" s="278"/>
      <c r="H33" s="94">
        <v>97.78015883960450927682382972</v>
      </c>
      <c r="I33" s="279">
        <v>103.80480780380783000311444582</v>
      </c>
      <c r="J33" s="278"/>
      <c r="K33" s="94">
        <v>101.03759135555403781493813942</v>
      </c>
      <c r="L33" s="279">
        <v>80.69507276699807728669803659</v>
      </c>
      <c r="M33" s="278">
        <v>71.257748394955877707140243484</v>
      </c>
      <c r="N33" s="94">
        <v>81.2688633912642795968035232</v>
      </c>
      <c r="O33" s="279">
        <v>107.77758127929298894386846243</v>
      </c>
      <c r="P33" s="5"/>
      <c r="Q33" s="273"/>
      <c r="R33" s="92"/>
      <c r="S33" s="274">
        <v>2.5534212402099258427805231800</v>
      </c>
      <c r="T33" s="273"/>
      <c r="U33" s="92"/>
      <c r="V33" s="274">
        <v>-0.9203517580341587848952126500</v>
      </c>
      <c r="W33" s="273"/>
      <c r="X33" s="92"/>
      <c r="Y33" s="274">
        <v>1.1855340311624533678085001200</v>
      </c>
      <c r="Z33" s="273">
        <v>25.717732258535808020841261420</v>
      </c>
      <c r="AA33" s="92">
        <v>3.0687501210522176042827654600</v>
      </c>
      <c r="AB33" s="274">
        <v>2.0737159750392112988386273800</v>
      </c>
    </row>
    <row r="34" ht="18" customHeight="1">
      <c r="A34" s="58"/>
      <c r="B34" s="1066" t="s">
        <v>79</v>
      </c>
      <c r="C34" s="1066"/>
      <c r="D34" s="445"/>
      <c r="E34" s="446">
        <v>79.191556348520429360347051654</v>
      </c>
      <c r="F34" s="447">
        <v>107.7568577543042651904056269</v>
      </c>
      <c r="G34" s="445"/>
      <c r="H34" s="446">
        <v>95.57629588658480147006178652</v>
      </c>
      <c r="I34" s="447">
        <v>105.42730087506154047664962789</v>
      </c>
      <c r="J34" s="445"/>
      <c r="K34" s="446">
        <v>98.48351630273218779806526926</v>
      </c>
      <c r="L34" s="447">
        <v>81.2072303239458044472264168</v>
      </c>
      <c r="M34" s="635">
        <v>71.439900103531940789213710455</v>
      </c>
      <c r="N34" s="636">
        <v>81.26653078013982218198858536</v>
      </c>
      <c r="O34" s="637">
        <v>106.32336365360090009421112133</v>
      </c>
      <c r="P34" s="93"/>
      <c r="Q34" s="275"/>
      <c r="R34" s="276"/>
      <c r="S34" s="277">
        <v>2.9558312738701247281478796900</v>
      </c>
      <c r="T34" s="275"/>
      <c r="U34" s="276"/>
      <c r="V34" s="277">
        <v>1.6592040591648713552309698400</v>
      </c>
      <c r="W34" s="275"/>
      <c r="X34" s="276"/>
      <c r="Y34" s="277">
        <v>2.5804450462907024867917668400</v>
      </c>
      <c r="Z34" s="275">
        <v>23.588056138005595040617831500</v>
      </c>
      <c r="AA34" s="276">
        <v>2.7523553560229100200437927800</v>
      </c>
      <c r="AB34" s="277">
        <v>2.7928743313745811609341780200</v>
      </c>
    </row>
    <row r="35" ht="6" customHeight="1">
      <c r="A35" s="58"/>
      <c r="B35" s="633"/>
      <c r="C35" s="633"/>
      <c r="D35" s="95"/>
      <c r="E35" s="95"/>
      <c r="F35" s="95"/>
      <c r="G35" s="95"/>
      <c r="H35" s="95"/>
      <c r="I35" s="95"/>
      <c r="J35" s="95"/>
      <c r="K35" s="95"/>
      <c r="L35" s="95"/>
      <c r="M35" s="638"/>
      <c r="N35" s="638"/>
      <c r="O35" s="638"/>
      <c r="P35" s="93"/>
      <c r="Q35" s="91"/>
      <c r="R35" s="91"/>
      <c r="S35" s="91"/>
      <c r="T35" s="91"/>
      <c r="U35" s="91"/>
      <c r="V35" s="91"/>
      <c r="W35" s="91"/>
      <c r="X35" s="91"/>
      <c r="Y35" s="91"/>
      <c r="Z35" s="91"/>
      <c r="AA35" s="91"/>
      <c r="AB35" s="91"/>
    </row>
    <row r="36" ht="18" customHeight="1">
      <c r="A36" s="58"/>
      <c r="B36" s="998" t="s">
        <v>12</v>
      </c>
      <c r="C36" s="998"/>
      <c r="D36" s="484">
        <v>91.73031825795644891122278057</v>
      </c>
      <c r="E36" s="485">
        <v>92.93965812107278086228207116</v>
      </c>
      <c r="F36" s="486">
        <v>118.0959315604023502597411424</v>
      </c>
      <c r="G36" s="484">
        <v>96.38461538461538461538461538</v>
      </c>
      <c r="H36" s="485">
        <v>97.5932450817178880315229209</v>
      </c>
      <c r="I36" s="486">
        <v>135.54929437225410083434357279</v>
      </c>
      <c r="J36" s="484">
        <v>0</v>
      </c>
      <c r="K36" s="485">
        <v>93.69902419453046824919108568</v>
      </c>
      <c r="L36" s="486">
        <v>87.5961224170343382757567502</v>
      </c>
      <c r="M36" s="484">
        <v>91.89331896551724137931034483</v>
      </c>
      <c r="N36" s="485">
        <v>93.26744307299425409661630135</v>
      </c>
      <c r="O36" s="486">
        <v>118.74505799909353069793155659</v>
      </c>
      <c r="P36" s="93"/>
      <c r="Q36" s="470">
        <v>16.072323766407296391813576240</v>
      </c>
      <c r="R36" s="471"/>
      <c r="S36" s="472">
        <v>7.3392927789624383876558128400</v>
      </c>
      <c r="T36" s="470">
        <v>1.0886854638716863852433842200</v>
      </c>
      <c r="U36" s="471"/>
      <c r="V36" s="472">
        <v>22.215280554442352626603072720</v>
      </c>
      <c r="W36" s="470">
        <v>0</v>
      </c>
      <c r="X36" s="471"/>
      <c r="Y36" s="472">
        <v>1.4769000449728238323067668600</v>
      </c>
      <c r="Z36" s="470">
        <v>14.124100984903865534104343040</v>
      </c>
      <c r="AA36" s="471">
        <v>3.3497657119293351965974372900</v>
      </c>
      <c r="AB36" s="472">
        <v>8.860909362573758993375886610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56" t="s">
        <v>10</v>
      </c>
      <c r="C38" s="1056"/>
      <c r="D38" s="1056"/>
      <c r="E38" s="1056"/>
      <c r="F38" s="1056"/>
      <c r="G38" s="1056"/>
      <c r="H38" s="1056"/>
      <c r="I38" s="1056"/>
      <c r="J38" s="1056"/>
      <c r="K38" s="1056"/>
      <c r="L38" s="1056"/>
      <c r="M38" s="1056"/>
      <c r="N38" s="1056"/>
      <c r="O38" s="1056"/>
      <c r="P38" s="413"/>
      <c r="Q38" s="1057"/>
      <c r="R38" s="1057"/>
      <c r="S38" s="1057"/>
      <c r="T38" s="1057"/>
      <c r="U38" s="1057"/>
      <c r="V38" s="1057"/>
      <c r="W38" s="1057"/>
      <c r="X38" s="1057"/>
      <c r="Y38" s="1057"/>
      <c r="Z38" s="1057"/>
      <c r="AA38" s="1057"/>
      <c r="AB38" s="1057"/>
      <c r="AC38" s="9"/>
    </row>
    <row r="39" ht="18" customHeight="1">
      <c r="A39" s="58"/>
      <c r="B39" s="1061" t="s">
        <v>43</v>
      </c>
      <c r="C39" s="1061"/>
      <c r="D39" s="456"/>
      <c r="E39" s="457">
        <v>21.670691175773573747801044418</v>
      </c>
      <c r="F39" s="458">
        <v>38.431740872328071456093920809</v>
      </c>
      <c r="G39" s="456"/>
      <c r="H39" s="457">
        <v>1.1850663077352406476688528742</v>
      </c>
      <c r="I39" s="458">
        <v>7.8678192089649235823567951428</v>
      </c>
      <c r="J39" s="456"/>
      <c r="K39" s="457">
        <v>0.5696164162662471337796077358</v>
      </c>
      <c r="L39" s="458">
        <v>2.4938574921585188776419530472</v>
      </c>
      <c r="M39" s="456">
        <v>18.350293195518470975545213511</v>
      </c>
      <c r="N39" s="457">
        <v>23.425373899775061529249505027</v>
      </c>
      <c r="O39" s="458">
        <v>48.793417573451513916092668997</v>
      </c>
      <c r="P39" s="5"/>
      <c r="Q39" s="429"/>
      <c r="R39" s="430"/>
      <c r="S39" s="431">
        <v>2.6785954842441966206098767900</v>
      </c>
      <c r="T39" s="429"/>
      <c r="U39" s="430"/>
      <c r="V39" s="431">
        <v>117.86236751930668050876376052</v>
      </c>
      <c r="W39" s="429"/>
      <c r="X39" s="430"/>
      <c r="Y39" s="431">
        <v>9.131857542758301334799446390</v>
      </c>
      <c r="Z39" s="429">
        <v>26.059426721787184538988631490</v>
      </c>
      <c r="AA39" s="430">
        <v>-15.891710023936323193813293940</v>
      </c>
      <c r="AB39" s="431">
        <v>12.619994881119346525722980090</v>
      </c>
    </row>
    <row r="40" ht="18" customHeight="1">
      <c r="A40" s="58"/>
      <c r="B40" s="1062" t="s">
        <v>46</v>
      </c>
      <c r="C40" s="1062"/>
      <c r="D40" s="441"/>
      <c r="E40" s="95">
        <v>40.666774712056615745383015079</v>
      </c>
      <c r="F40" s="442">
        <v>56.338147179906074421927839974</v>
      </c>
      <c r="G40" s="441"/>
      <c r="H40" s="95">
        <v>1.5804027968678809739909459765</v>
      </c>
      <c r="I40" s="442">
        <v>10.814795071876317664040526863</v>
      </c>
      <c r="J40" s="441"/>
      <c r="K40" s="95">
        <v>1.1393166206134514417154434666</v>
      </c>
      <c r="L40" s="442">
        <v>2.7288267952352131790017449864</v>
      </c>
      <c r="M40" s="441">
        <v>42.962998806722643611383347288</v>
      </c>
      <c r="N40" s="95">
        <v>43.386494129537948161089404524</v>
      </c>
      <c r="O40" s="442">
        <v>69.881769047017605264970111827</v>
      </c>
      <c r="P40" s="5"/>
      <c r="Q40" s="422"/>
      <c r="R40" s="91"/>
      <c r="S40" s="423">
        <v>-4.0794006206167663054503975200</v>
      </c>
      <c r="T40" s="422"/>
      <c r="U40" s="91"/>
      <c r="V40" s="423">
        <v>42.785966617509792109275097550</v>
      </c>
      <c r="W40" s="422"/>
      <c r="X40" s="91"/>
      <c r="Y40" s="423">
        <v>22.997482520695120453435430010</v>
      </c>
      <c r="Z40" s="422">
        <v>-0.4854896628863436575132697100</v>
      </c>
      <c r="AA40" s="91">
        <v>-20.165512927010744027674748940</v>
      </c>
      <c r="AB40" s="423">
        <v>1.9771607715437867059638214700</v>
      </c>
    </row>
    <row r="41" ht="18" customHeight="1">
      <c r="A41" s="58"/>
      <c r="B41" s="1062" t="s">
        <v>47</v>
      </c>
      <c r="C41" s="1062"/>
      <c r="D41" s="441"/>
      <c r="E41" s="95">
        <v>55.072142380755957451628149176</v>
      </c>
      <c r="F41" s="442">
        <v>71.278849049039037899079272495</v>
      </c>
      <c r="G41" s="441"/>
      <c r="H41" s="95">
        <v>3.194532082153759630336924387</v>
      </c>
      <c r="I41" s="442">
        <v>13.55032508440389386082949858</v>
      </c>
      <c r="J41" s="441"/>
      <c r="K41" s="95">
        <v>1.1138200977669127523327776798</v>
      </c>
      <c r="L41" s="442">
        <v>2.6716176406942741636063609829</v>
      </c>
      <c r="M41" s="441">
        <v>58.530148369614597987738792779</v>
      </c>
      <c r="N41" s="95">
        <v>59.380494560676629834297851244</v>
      </c>
      <c r="O41" s="442">
        <v>87.50079177413720592351513206</v>
      </c>
      <c r="P41" s="93"/>
      <c r="Q41" s="422"/>
      <c r="R41" s="91"/>
      <c r="S41" s="423">
        <v>16.826314543149391080930572990</v>
      </c>
      <c r="T41" s="422"/>
      <c r="U41" s="91"/>
      <c r="V41" s="423">
        <v>67.672557465912011938472638710</v>
      </c>
      <c r="W41" s="422"/>
      <c r="X41" s="91"/>
      <c r="Y41" s="423">
        <v>11.989235164968906829618894430</v>
      </c>
      <c r="Z41" s="422">
        <v>-0.9331254417286629821078868700</v>
      </c>
      <c r="AA41" s="91">
        <v>11.459002387326028408342372770</v>
      </c>
      <c r="AB41" s="423">
        <v>22.413503686527175341042100140</v>
      </c>
    </row>
    <row r="42" ht="18" customHeight="1">
      <c r="A42" s="58"/>
      <c r="B42" s="1062" t="s">
        <v>48</v>
      </c>
      <c r="C42" s="1062"/>
      <c r="D42" s="441"/>
      <c r="E42" s="95">
        <v>45.693211839638130760616332266</v>
      </c>
      <c r="F42" s="442">
        <v>66.979407364052056013455119672</v>
      </c>
      <c r="G42" s="441"/>
      <c r="H42" s="95">
        <v>3.8581943271242067896970446894</v>
      </c>
      <c r="I42" s="442">
        <v>12.244265126200239578459428174</v>
      </c>
      <c r="J42" s="441"/>
      <c r="K42" s="95">
        <v>1.5440732929131380989305658099</v>
      </c>
      <c r="L42" s="442">
        <v>2.6558168599239525160607603004</v>
      </c>
      <c r="M42" s="441">
        <v>60.201934305936328095101929866</v>
      </c>
      <c r="N42" s="95">
        <v>51.095479459675475649243942763</v>
      </c>
      <c r="O42" s="442">
        <v>81.87948935017624810797530815</v>
      </c>
      <c r="P42" s="5"/>
      <c r="Q42" s="422"/>
      <c r="R42" s="91"/>
      <c r="S42" s="423">
        <v>12.936925841522459108510858250</v>
      </c>
      <c r="T42" s="422"/>
      <c r="U42" s="91"/>
      <c r="V42" s="423">
        <v>62.007430223360058993974772170</v>
      </c>
      <c r="W42" s="422"/>
      <c r="X42" s="91"/>
      <c r="Y42" s="423">
        <v>4.2510988522123749659554689100</v>
      </c>
      <c r="Z42" s="422">
        <v>13.817020817316682069297798610</v>
      </c>
      <c r="AA42" s="91">
        <v>1.0338719815817783146919059800</v>
      </c>
      <c r="AB42" s="423">
        <v>17.961106136092887298734233010</v>
      </c>
    </row>
    <row r="43" ht="18" customHeight="1">
      <c r="A43" s="58"/>
      <c r="B43" s="1062" t="s">
        <v>49</v>
      </c>
      <c r="C43" s="1062"/>
      <c r="D43" s="441"/>
      <c r="E43" s="95">
        <v>32.474226299183490427120634881</v>
      </c>
      <c r="F43" s="442">
        <v>53.119375755740232231253373083</v>
      </c>
      <c r="G43" s="441"/>
      <c r="H43" s="95">
        <v>2.3275555791681991358169823154</v>
      </c>
      <c r="I43" s="442">
        <v>8.065492149377120886460312871</v>
      </c>
      <c r="J43" s="441"/>
      <c r="K43" s="95">
        <v>1.5337227840141436352841403357</v>
      </c>
      <c r="L43" s="442">
        <v>2.3850545661147420097617362572</v>
      </c>
      <c r="M43" s="441">
        <v>33.006577247244872320595865378</v>
      </c>
      <c r="N43" s="95">
        <v>36.335504662365833198221757532</v>
      </c>
      <c r="O43" s="442">
        <v>63.569922471232095127475422212</v>
      </c>
      <c r="P43" s="93"/>
      <c r="Q43" s="422"/>
      <c r="R43" s="91"/>
      <c r="S43" s="423">
        <v>12.209135293322062841543089380</v>
      </c>
      <c r="T43" s="422"/>
      <c r="U43" s="91"/>
      <c r="V43" s="423">
        <v>30.325898136761061560555938900</v>
      </c>
      <c r="W43" s="422"/>
      <c r="X43" s="91"/>
      <c r="Y43" s="423">
        <v>11.146048798274513808573373150</v>
      </c>
      <c r="Z43" s="422">
        <v>-2.9588897626822275557387738800</v>
      </c>
      <c r="AA43" s="91">
        <v>-7.961910079504071809779382790</v>
      </c>
      <c r="AB43" s="423">
        <v>14.182008550809965036694653260</v>
      </c>
    </row>
    <row r="44" ht="18" customHeight="1">
      <c r="A44" s="58"/>
      <c r="B44" s="1063" t="s">
        <v>78</v>
      </c>
      <c r="C44" s="1063"/>
      <c r="D44" s="459"/>
      <c r="E44" s="460">
        <v>39.11816495209640084673951792</v>
      </c>
      <c r="F44" s="461">
        <v>56.984296434153698776710397273</v>
      </c>
      <c r="G44" s="459"/>
      <c r="H44" s="460">
        <v>2.3714350243023491287843358356</v>
      </c>
      <c r="I44" s="461">
        <v>10.539292431675439886774481179</v>
      </c>
      <c r="J44" s="459"/>
      <c r="K44" s="460">
        <v>1.1489108687366166772173029999</v>
      </c>
      <c r="L44" s="461">
        <v>2.5928258845476004001974035357</v>
      </c>
      <c r="M44" s="459">
        <v>42.26309774226101584939686734</v>
      </c>
      <c r="N44" s="460">
        <v>42.638510845135366652741156755</v>
      </c>
      <c r="O44" s="461">
        <v>70.116414750376739063682281992</v>
      </c>
      <c r="P44" s="5"/>
      <c r="Q44" s="432"/>
      <c r="R44" s="433"/>
      <c r="S44" s="434">
        <v>8.875839906773272822978115590</v>
      </c>
      <c r="T44" s="432"/>
      <c r="U44" s="433"/>
      <c r="V44" s="434">
        <v>61.871967228300320453704616650</v>
      </c>
      <c r="W44" s="432"/>
      <c r="X44" s="433"/>
      <c r="Y44" s="434">
        <v>12.210659666412188708472748410</v>
      </c>
      <c r="Z44" s="432">
        <v>6.5538282626140176193639915100</v>
      </c>
      <c r="AA44" s="433">
        <v>-4.6983843844633601437373005700</v>
      </c>
      <c r="AB44" s="434">
        <v>14.643583593643778731559407500</v>
      </c>
    </row>
    <row r="45" ht="6" customHeight="1">
      <c r="A45" s="58"/>
      <c r="B45" s="633"/>
      <c r="C45" s="633"/>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64" t="s">
        <v>50</v>
      </c>
      <c r="C46" s="1064"/>
      <c r="D46" s="495"/>
      <c r="E46" s="496">
        <v>25.085962959630157796439020501</v>
      </c>
      <c r="F46" s="497">
        <v>51.824745263334656846777482348</v>
      </c>
      <c r="G46" s="495"/>
      <c r="H46" s="496">
        <v>4.2671995438727128000220198926</v>
      </c>
      <c r="I46" s="497">
        <v>7.1186943818526731282533674768</v>
      </c>
      <c r="J46" s="495"/>
      <c r="K46" s="496">
        <v>0.4905990776672848292097679409</v>
      </c>
      <c r="L46" s="497">
        <v>2.1842017079510245943201270048</v>
      </c>
      <c r="M46" s="495">
        <v>21.033021114437351188416091825</v>
      </c>
      <c r="N46" s="496">
        <v>29.843761581170155425670808335</v>
      </c>
      <c r="O46" s="497">
        <v>61.12764135313835456935097683</v>
      </c>
      <c r="P46" s="93"/>
      <c r="Q46" s="481"/>
      <c r="R46" s="482"/>
      <c r="S46" s="483">
        <v>9.460350945483109423335254440</v>
      </c>
      <c r="T46" s="481"/>
      <c r="U46" s="482"/>
      <c r="V46" s="483">
        <v>51.740175860260830801241875170</v>
      </c>
      <c r="W46" s="481"/>
      <c r="X46" s="482"/>
      <c r="Y46" s="483">
        <v>0.0023453668821350520515599800</v>
      </c>
      <c r="Z46" s="481">
        <v>19.765380078673906121888712510</v>
      </c>
      <c r="AA46" s="482">
        <v>11.621050924969530066904954700</v>
      </c>
      <c r="AB46" s="483">
        <v>12.737530961708099440951266420</v>
      </c>
    </row>
    <row r="47" ht="18" customHeight="1">
      <c r="A47" s="58"/>
      <c r="B47" s="1065" t="s">
        <v>51</v>
      </c>
      <c r="C47" s="1065"/>
      <c r="D47" s="278"/>
      <c r="E47" s="94">
        <v>28.684712791625708217399937444</v>
      </c>
      <c r="F47" s="279">
        <v>59.670684543099135460556066653</v>
      </c>
      <c r="G47" s="278"/>
      <c r="H47" s="94">
        <v>4.0986173658864188219591956337</v>
      </c>
      <c r="I47" s="279">
        <v>6.2500959343943459341634586631</v>
      </c>
      <c r="J47" s="278"/>
      <c r="K47" s="94">
        <v>0.4038021254180512648307704409</v>
      </c>
      <c r="L47" s="279">
        <v>2.2440925864331990365153548902</v>
      </c>
      <c r="M47" s="278">
        <v>22.118596397763149959431115868</v>
      </c>
      <c r="N47" s="94">
        <v>33.187132282930178304189903517</v>
      </c>
      <c r="O47" s="279">
        <v>68.164873063926680431234880207</v>
      </c>
      <c r="P47" s="5"/>
      <c r="Q47" s="273"/>
      <c r="R47" s="92"/>
      <c r="S47" s="274">
        <v>6.9368045688169552254629267400</v>
      </c>
      <c r="T47" s="273"/>
      <c r="U47" s="92"/>
      <c r="V47" s="274">
        <v>3.8878395629389409162667032300</v>
      </c>
      <c r="W47" s="273"/>
      <c r="X47" s="92"/>
      <c r="Y47" s="274">
        <v>16.690216081006594885708942970</v>
      </c>
      <c r="Z47" s="273">
        <v>13.504387226317054349985386170</v>
      </c>
      <c r="AA47" s="92">
        <v>-5.4404773049507120850769799300</v>
      </c>
      <c r="AB47" s="274">
        <v>6.9432967603332132865287856600</v>
      </c>
    </row>
    <row r="48" ht="18" customHeight="1">
      <c r="A48" s="58"/>
      <c r="B48" s="1066" t="s">
        <v>79</v>
      </c>
      <c r="C48" s="1066"/>
      <c r="D48" s="445"/>
      <c r="E48" s="446">
        <v>26.885337875627933006919478972</v>
      </c>
      <c r="F48" s="447">
        <v>55.747714903216896153666774499</v>
      </c>
      <c r="G48" s="445"/>
      <c r="H48" s="446">
        <v>4.1829084548795658109906077631</v>
      </c>
      <c r="I48" s="447">
        <v>6.6843951581235095312084130693</v>
      </c>
      <c r="J48" s="445"/>
      <c r="K48" s="446">
        <v>0.4472006015426680470202691909</v>
      </c>
      <c r="L48" s="447">
        <v>2.2141471471921118154177409475</v>
      </c>
      <c r="M48" s="445">
        <v>21.575808756100250573923603846</v>
      </c>
      <c r="N48" s="446">
        <v>31.515446932050166864930355926</v>
      </c>
      <c r="O48" s="447">
        <v>64.646257208532517500292928518</v>
      </c>
      <c r="P48" s="93"/>
      <c r="Q48" s="275"/>
      <c r="R48" s="276"/>
      <c r="S48" s="277">
        <v>7.119601958640389817790283100</v>
      </c>
      <c r="T48" s="275"/>
      <c r="U48" s="276"/>
      <c r="V48" s="277">
        <v>23.160517462915647224505181260</v>
      </c>
      <c r="W48" s="275"/>
      <c r="X48" s="276"/>
      <c r="Y48" s="277">
        <v>8.582750923994885204332180070</v>
      </c>
      <c r="Z48" s="275">
        <v>15.803613641001346521825669450</v>
      </c>
      <c r="AA48" s="276">
        <v>0.428265134062954216801276900</v>
      </c>
      <c r="AB48" s="277">
        <v>8.632713494708310967703050620</v>
      </c>
    </row>
    <row r="49" ht="6" customHeight="1">
      <c r="A49" s="58"/>
      <c r="B49" s="633"/>
      <c r="C49" s="633"/>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98" t="s">
        <v>12</v>
      </c>
      <c r="C50" s="998"/>
      <c r="D50" s="484">
        <v>35.568088330807534098289673089</v>
      </c>
      <c r="E50" s="485">
        <v>36.01094161469876493518054277</v>
      </c>
      <c r="F50" s="486">
        <v>57.273443604556646642747498125</v>
      </c>
      <c r="G50" s="484">
        <v>1.3563541892184455509850617017</v>
      </c>
      <c r="H50" s="485">
        <v>2.7619212378080596092189954939</v>
      </c>
      <c r="I50" s="486">
        <v>9.132695208269636781312586429</v>
      </c>
      <c r="J50" s="484">
        <v>0</v>
      </c>
      <c r="K50" s="485">
        <v>0.9951798860259099050356053303</v>
      </c>
      <c r="L50" s="486">
        <v>2.2986223783648500748765577727</v>
      </c>
      <c r="M50" s="484">
        <v>36.924442520025979649274734791</v>
      </c>
      <c r="N50" s="485">
        <v>39.768042738532734449435143596</v>
      </c>
      <c r="O50" s="486">
        <v>68.704761191191133498936642326</v>
      </c>
      <c r="P50" s="93"/>
      <c r="Q50" s="470">
        <v>18.859652295960816373778224730</v>
      </c>
      <c r="R50" s="471"/>
      <c r="S50" s="472">
        <v>9.133296743122084232514747880</v>
      </c>
      <c r="T50" s="470">
        <v>-62.666110482092843096358977410</v>
      </c>
      <c r="U50" s="471"/>
      <c r="V50" s="472">
        <v>49.363973602165983398007985870</v>
      </c>
      <c r="W50" s="470">
        <v>0</v>
      </c>
      <c r="X50" s="471"/>
      <c r="Y50" s="472">
        <v>10.178364473861756439703794230</v>
      </c>
      <c r="Z50" s="470">
        <v>10.033418923626791912362421130</v>
      </c>
      <c r="AA50" s="471">
        <v>-2.6772446732753615052482248800</v>
      </c>
      <c r="AB50" s="472">
        <v>13.222989066913232678703688580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24" customHeight="1">
      <c r="B52" s="1067" t="s">
        <v>138</v>
      </c>
      <c r="C52" s="1067"/>
      <c r="D52" s="1067"/>
      <c r="E52" s="1067"/>
      <c r="F52" s="1067"/>
      <c r="G52" s="1067"/>
      <c r="H52" s="1067"/>
      <c r="I52" s="1067"/>
      <c r="J52" s="1067"/>
      <c r="K52" s="1067"/>
      <c r="L52" s="1067"/>
      <c r="M52" s="1067"/>
      <c r="N52" s="1067"/>
      <c r="O52" s="1067"/>
      <c r="P52" s="1067"/>
      <c r="Q52" s="1067"/>
      <c r="R52" s="1067"/>
      <c r="S52" s="1067"/>
      <c r="T52" s="1067"/>
      <c r="U52" s="1067"/>
      <c r="V52" s="1067"/>
      <c r="W52" s="1067"/>
      <c r="X52" s="1067"/>
      <c r="Y52" s="1067"/>
      <c r="Z52" s="1067"/>
      <c r="AA52" s="1067"/>
      <c r="AB52" s="1067"/>
    </row>
    <row r="54">
      <c r="A54" s="237"/>
      <c r="B54" s="237"/>
      <c r="C54" s="237"/>
      <c r="D54" s="237"/>
      <c r="E54" s="237"/>
      <c r="F54" s="237"/>
      <c r="G54" s="237"/>
      <c r="H54" s="237"/>
      <c r="I54" s="237"/>
      <c r="J54" s="237"/>
      <c r="K54" s="237"/>
      <c r="L54" s="237"/>
      <c r="M54" s="237"/>
      <c r="N54" s="237"/>
      <c r="O54" s="237"/>
      <c r="P54" s="237"/>
      <c r="Q54" s="237"/>
      <c r="R54" s="237"/>
      <c r="S54" s="237"/>
      <c r="T54" s="237"/>
      <c r="U54" s="237"/>
      <c r="V54" s="237"/>
      <c r="W54" s="237"/>
      <c r="X54" s="237"/>
      <c r="Y54" s="237"/>
      <c r="Z54" s="237"/>
      <c r="AA54" s="237"/>
      <c r="AB54" s="237"/>
      <c r="AC54" s="237"/>
    </row>
    <row r="55">
      <c r="A55" s="237"/>
      <c r="B55" s="237"/>
      <c r="C55" s="237"/>
      <c r="D55" s="237"/>
      <c r="E55" s="237"/>
      <c r="F55" s="237"/>
      <c r="G55" s="237"/>
      <c r="H55" s="237"/>
      <c r="I55" s="237"/>
      <c r="J55" s="237"/>
      <c r="K55" s="237"/>
      <c r="L55" s="237"/>
      <c r="M55" s="237"/>
      <c r="N55" s="237"/>
      <c r="O55" s="237"/>
      <c r="P55" s="237"/>
      <c r="Q55" s="237"/>
      <c r="R55" s="237"/>
      <c r="S55" s="237"/>
      <c r="T55" s="237"/>
      <c r="U55" s="237"/>
      <c r="V55" s="237"/>
      <c r="W55" s="237"/>
      <c r="X55" s="237"/>
      <c r="Y55" s="237"/>
      <c r="Z55" s="237"/>
      <c r="AA55" s="237"/>
      <c r="AB55" s="237"/>
      <c r="AC55" s="237"/>
    </row>
    <row r="56">
      <c r="A56" s="237"/>
      <c r="B56" s="237"/>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row>
    <row r="57">
      <c r="A57" s="237"/>
      <c r="B57" s="237"/>
      <c r="C57" s="237"/>
      <c r="D57" s="237"/>
      <c r="E57" s="237"/>
      <c r="F57" s="237"/>
      <c r="G57" s="237"/>
      <c r="H57" s="237"/>
      <c r="I57" s="237"/>
      <c r="J57" s="237"/>
      <c r="K57" s="237"/>
      <c r="L57" s="237"/>
      <c r="M57" s="237"/>
      <c r="N57" s="237"/>
      <c r="O57" s="237"/>
      <c r="P57" s="237"/>
      <c r="Q57" s="237"/>
      <c r="R57" s="237"/>
      <c r="S57" s="237"/>
      <c r="T57" s="237"/>
      <c r="U57" s="237"/>
      <c r="V57" s="237"/>
      <c r="W57" s="237"/>
      <c r="X57" s="237"/>
      <c r="Y57" s="237"/>
      <c r="Z57" s="237"/>
      <c r="AA57" s="237"/>
      <c r="AB57" s="237"/>
      <c r="AC57" s="237"/>
    </row>
    <row r="58">
      <c r="A58" s="237"/>
      <c r="B58" s="237"/>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7"/>
      <c r="AC58" s="237"/>
    </row>
    <row r="59">
      <c r="A59" s="237"/>
      <c r="B59" s="237"/>
      <c r="C59" s="237"/>
      <c r="D59" s="237"/>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row>
    <row r="60">
      <c r="A60" s="237"/>
      <c r="B60" s="237"/>
      <c r="C60" s="237"/>
      <c r="D60" s="237"/>
      <c r="E60" s="237"/>
      <c r="F60" s="237"/>
      <c r="G60" s="237"/>
      <c r="H60" s="237"/>
      <c r="I60" s="237"/>
      <c r="J60" s="237"/>
      <c r="K60" s="237"/>
      <c r="L60" s="237"/>
      <c r="M60" s="237"/>
      <c r="N60" s="237"/>
      <c r="O60" s="237"/>
      <c r="P60" s="237"/>
      <c r="Q60" s="237"/>
      <c r="R60" s="237"/>
      <c r="S60" s="237"/>
      <c r="T60" s="237"/>
      <c r="U60" s="237"/>
      <c r="V60" s="237"/>
      <c r="W60" s="237"/>
      <c r="X60" s="237"/>
      <c r="Y60" s="237"/>
      <c r="Z60" s="237"/>
      <c r="AA60" s="237"/>
      <c r="AB60" s="237"/>
      <c r="AC60" s="237"/>
    </row>
    <row r="61">
      <c r="A61" s="237"/>
      <c r="B61" s="237"/>
      <c r="C61" s="237"/>
      <c r="D61" s="237"/>
      <c r="E61" s="237"/>
      <c r="F61" s="237"/>
      <c r="G61" s="237"/>
      <c r="H61" s="237"/>
      <c r="I61" s="237"/>
      <c r="J61" s="237"/>
      <c r="K61" s="237"/>
      <c r="L61" s="237"/>
      <c r="M61" s="237"/>
      <c r="N61" s="237"/>
      <c r="O61" s="237"/>
      <c r="P61" s="237"/>
      <c r="Q61" s="237"/>
      <c r="R61" s="237"/>
      <c r="S61" s="237"/>
      <c r="T61" s="237"/>
      <c r="U61" s="237"/>
      <c r="V61" s="237"/>
      <c r="W61" s="237"/>
      <c r="X61" s="237"/>
      <c r="Y61" s="237"/>
      <c r="Z61" s="237"/>
      <c r="AA61" s="237"/>
      <c r="AB61" s="237"/>
      <c r="AC61" s="237"/>
    </row>
    <row r="62">
      <c r="A62" s="237"/>
      <c r="B62" s="237"/>
      <c r="C62" s="237"/>
      <c r="D62" s="237"/>
      <c r="E62" s="237"/>
      <c r="F62" s="237"/>
      <c r="G62" s="237"/>
      <c r="H62" s="237"/>
      <c r="I62" s="237"/>
      <c r="J62" s="237"/>
      <c r="K62" s="237"/>
      <c r="L62" s="237"/>
      <c r="M62" s="237"/>
      <c r="N62" s="237"/>
      <c r="O62" s="237"/>
      <c r="P62" s="237"/>
      <c r="Q62" s="237"/>
      <c r="R62" s="237"/>
      <c r="S62" s="237"/>
      <c r="T62" s="237"/>
      <c r="U62" s="237"/>
      <c r="V62" s="237"/>
      <c r="W62" s="237"/>
      <c r="X62" s="237"/>
      <c r="Y62" s="237"/>
      <c r="Z62" s="237"/>
      <c r="AA62" s="237"/>
      <c r="AB62" s="237"/>
      <c r="AC62" s="237"/>
    </row>
    <row r="63">
      <c r="A63" s="237"/>
      <c r="B63" s="237"/>
      <c r="C63" s="237"/>
      <c r="D63" s="237"/>
      <c r="E63" s="237"/>
      <c r="F63" s="237"/>
      <c r="G63" s="237"/>
      <c r="H63" s="237"/>
      <c r="I63" s="237"/>
      <c r="J63" s="237"/>
      <c r="K63" s="237"/>
      <c r="L63" s="237"/>
      <c r="M63" s="237"/>
      <c r="N63" s="237"/>
      <c r="O63" s="237"/>
      <c r="P63" s="237"/>
      <c r="Q63" s="237"/>
      <c r="R63" s="237"/>
      <c r="S63" s="237"/>
      <c r="T63" s="237"/>
      <c r="U63" s="237"/>
      <c r="V63" s="237"/>
      <c r="W63" s="237"/>
      <c r="X63" s="237"/>
      <c r="Y63" s="237"/>
      <c r="Z63" s="237"/>
      <c r="AA63" s="237"/>
      <c r="AB63" s="237"/>
      <c r="AC63" s="237"/>
    </row>
    <row r="64">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row>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row r="83" s="237" customFormat="1"/>
    <row r="84" s="237" customFormat="1"/>
    <row r="85" s="237" customFormat="1"/>
    <row r="86" s="237" customFormat="1"/>
    <row r="87" s="237" customFormat="1"/>
    <row r="88" s="237" customFormat="1"/>
    <row r="89" s="237" customFormat="1"/>
    <row r="90" s="237" customFormat="1"/>
    <row r="91" s="237" customFormat="1"/>
    <row r="92" s="237" customFormat="1"/>
    <row r="93" s="237" customFormat="1"/>
    <row r="94" s="237" customFormat="1"/>
  </sheetData>
  <mergeCells count="49">
    <mergeCell ref="B43:C43"/>
    <mergeCell ref="B41:C41"/>
    <mergeCell ref="B27:C27"/>
    <mergeCell ref="Q24:AB24"/>
    <mergeCell ref="B36:C36"/>
    <mergeCell ref="B39:C39"/>
    <mergeCell ref="B40:C40"/>
    <mergeCell ref="B42:C42"/>
    <mergeCell ref="Q38:AB38"/>
    <mergeCell ref="B28:C28"/>
    <mergeCell ref="B29:C29"/>
    <mergeCell ref="B30:C30"/>
    <mergeCell ref="B38:O38"/>
    <mergeCell ref="Q10:AB10"/>
    <mergeCell ref="B11:C11"/>
    <mergeCell ref="B12:C12"/>
    <mergeCell ref="B13:C13"/>
    <mergeCell ref="B20:C20"/>
    <mergeCell ref="B16:C16"/>
    <mergeCell ref="B14:C14"/>
    <mergeCell ref="B50:C50"/>
    <mergeCell ref="B44:C44"/>
    <mergeCell ref="B46:C46"/>
    <mergeCell ref="B47:C47"/>
    <mergeCell ref="B48:C48"/>
    <mergeCell ref="B22:C22"/>
    <mergeCell ref="B33:C33"/>
    <mergeCell ref="B34:C34"/>
    <mergeCell ref="B32:C32"/>
    <mergeCell ref="B19:C19"/>
    <mergeCell ref="B25:C25"/>
    <mergeCell ref="B26:C26"/>
    <mergeCell ref="B24:O24"/>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59.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7" customWidth="1"/>
  </cols>
  <sheetData>
    <row r="1" ht="30">
      <c r="A1" s="630"/>
      <c r="B1" s="662" t="s">
        <v>165</v>
      </c>
      <c r="Y1" s="5"/>
      <c r="AB1" s="691"/>
      <c r="AD1" s="237"/>
    </row>
    <row r="2" ht="15" customHeight="1">
      <c r="A2" s="11"/>
      <c r="B2" s="11" t="s">
        <v>182</v>
      </c>
    </row>
    <row r="3" ht="17.1" customHeight="1">
      <c r="A3" s="11"/>
      <c r="B3" s="11" t="s">
        <v>183</v>
      </c>
      <c r="R3" s="1059" t="s">
        <v>276</v>
      </c>
      <c r="S3" s="1059"/>
      <c r="T3" s="1059"/>
      <c r="U3" s="1059"/>
      <c r="V3" s="1059"/>
      <c r="W3" s="1059"/>
      <c r="X3" s="1059"/>
      <c r="Y3" s="1059"/>
      <c r="Z3" s="1059"/>
      <c r="AA3" s="1059"/>
      <c r="AB3" s="1059"/>
    </row>
    <row r="4" ht="19.5" customHeight="1">
      <c r="A4" s="4"/>
      <c r="B4" s="211" t="s">
        <v>184</v>
      </c>
      <c r="C4" s="5"/>
      <c r="D4" s="5"/>
      <c r="E4" s="5"/>
      <c r="F4" s="5"/>
      <c r="G4" s="5"/>
      <c r="H4" s="212"/>
      <c r="I4" s="212"/>
      <c r="J4" s="212"/>
      <c r="K4" s="212"/>
      <c r="L4" s="212"/>
      <c r="M4" s="212"/>
      <c r="N4" s="212"/>
      <c r="O4" s="212"/>
      <c r="P4" s="212"/>
      <c r="Q4" s="212"/>
      <c r="R4" s="212"/>
      <c r="S4" s="212"/>
      <c r="T4" s="212"/>
      <c r="U4" s="4"/>
      <c r="V4" s="4"/>
    </row>
    <row r="5" ht="12.75" customHeight="1"/>
    <row r="6" ht="15.75">
      <c r="D6" s="1004" t="s">
        <v>60</v>
      </c>
      <c r="E6" s="1004"/>
      <c r="F6" s="1004"/>
      <c r="G6" s="1004"/>
      <c r="H6" s="1004"/>
      <c r="I6" s="1004"/>
      <c r="J6" s="1004"/>
      <c r="K6" s="1004"/>
      <c r="L6" s="1004"/>
      <c r="M6" s="1004"/>
      <c r="N6" s="1004"/>
      <c r="O6" s="1004"/>
      <c r="Q6" s="979" t="s">
        <v>72</v>
      </c>
      <c r="R6" s="979"/>
      <c r="S6" s="979"/>
      <c r="T6" s="979"/>
      <c r="U6" s="979"/>
      <c r="V6" s="979"/>
      <c r="W6" s="979"/>
      <c r="X6" s="979"/>
      <c r="Y6" s="979"/>
      <c r="Z6" s="979"/>
      <c r="AA6" s="979"/>
      <c r="AB6" s="979"/>
    </row>
    <row r="7" ht="15.75">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1060"/>
      <c r="C8" s="1060"/>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93" t="s">
        <v>22</v>
      </c>
      <c r="C10" s="993"/>
      <c r="D10" s="993"/>
      <c r="E10" s="993"/>
      <c r="F10" s="993"/>
      <c r="G10" s="993"/>
      <c r="H10" s="993"/>
      <c r="I10" s="993"/>
      <c r="J10" s="993"/>
      <c r="K10" s="993"/>
      <c r="L10" s="993"/>
      <c r="M10" s="993"/>
      <c r="N10" s="993"/>
      <c r="O10" s="993"/>
      <c r="P10" s="413"/>
      <c r="Q10" s="991"/>
      <c r="R10" s="991"/>
      <c r="S10" s="991"/>
      <c r="T10" s="991"/>
      <c r="U10" s="991"/>
      <c r="V10" s="991"/>
      <c r="W10" s="991"/>
      <c r="X10" s="991"/>
      <c r="Y10" s="991"/>
      <c r="Z10" s="991"/>
      <c r="AA10" s="991"/>
      <c r="AB10" s="991"/>
      <c r="AC10" s="9"/>
    </row>
    <row r="11" ht="18" customHeight="1">
      <c r="A11" s="58"/>
      <c r="B11" s="1061" t="s">
        <v>43</v>
      </c>
      <c r="C11" s="1061"/>
      <c r="D11" s="429"/>
      <c r="E11" s="430"/>
      <c r="F11" s="431">
        <v>42.619704629573707592983858740</v>
      </c>
      <c r="G11" s="429"/>
      <c r="H11" s="430"/>
      <c r="I11" s="431">
        <v>8.164309574708094651032126620</v>
      </c>
      <c r="J11" s="429"/>
      <c r="K11" s="430"/>
      <c r="L11" s="431">
        <v>3.6044653282519603414612444200</v>
      </c>
      <c r="M11" s="429">
        <v>34.080977019107602646433262450</v>
      </c>
      <c r="N11" s="430">
        <v>44.718651483895280311463657720</v>
      </c>
      <c r="O11" s="431">
        <v>54.388479532533762585477229780</v>
      </c>
      <c r="P11" s="5"/>
      <c r="Q11" s="429"/>
      <c r="R11" s="430"/>
      <c r="S11" s="431">
        <v>1.7726469223121017122314414200</v>
      </c>
      <c r="T11" s="429"/>
      <c r="U11" s="430"/>
      <c r="V11" s="431">
        <v>-11.129404559280041775390748780</v>
      </c>
      <c r="W11" s="429"/>
      <c r="X11" s="430"/>
      <c r="Y11" s="431">
        <v>0.8339325624479443638439167200</v>
      </c>
      <c r="Z11" s="429">
        <v>8.598903080832912646883860650</v>
      </c>
      <c r="AA11" s="430">
        <v>3.0018949798608779085548258200</v>
      </c>
      <c r="AB11" s="431">
        <v>-0.4580654275063200760990004400</v>
      </c>
    </row>
    <row r="12" ht="18" customHeight="1">
      <c r="A12" s="58"/>
      <c r="B12" s="1062" t="s">
        <v>46</v>
      </c>
      <c r="C12" s="1062"/>
      <c r="D12" s="422"/>
      <c r="E12" s="91"/>
      <c r="F12" s="423">
        <v>56.561503075025055304411692140</v>
      </c>
      <c r="G12" s="422"/>
      <c r="H12" s="91"/>
      <c r="I12" s="423">
        <v>12.488697928360741475110928160</v>
      </c>
      <c r="J12" s="422"/>
      <c r="K12" s="91"/>
      <c r="L12" s="423">
        <v>3.5382656593098452263516394300</v>
      </c>
      <c r="M12" s="422">
        <v>66.043829761573848964825338610</v>
      </c>
      <c r="N12" s="91">
        <v>65.455161573784118518530135990</v>
      </c>
      <c r="O12" s="423">
        <v>72.588466662695642005874259740</v>
      </c>
      <c r="P12" s="5"/>
      <c r="Q12" s="422"/>
      <c r="R12" s="91"/>
      <c r="S12" s="423">
        <v>0.4161862492658801483647319700</v>
      </c>
      <c r="T12" s="422"/>
      <c r="U12" s="91"/>
      <c r="V12" s="423">
        <v>-7.178685745217480136743796500</v>
      </c>
      <c r="W12" s="422"/>
      <c r="X12" s="91"/>
      <c r="Y12" s="423">
        <v>-2.4086388956968004547113687500</v>
      </c>
      <c r="Z12" s="422">
        <v>-4.8291791363276822079319562900</v>
      </c>
      <c r="AA12" s="91">
        <v>1.980098005910338138234051400</v>
      </c>
      <c r="AB12" s="423">
        <v>-1.115370203811806024315072900</v>
      </c>
    </row>
    <row r="13" ht="18" customHeight="1">
      <c r="A13" s="58"/>
      <c r="B13" s="1062" t="s">
        <v>47</v>
      </c>
      <c r="C13" s="1062"/>
      <c r="D13" s="422"/>
      <c r="E13" s="91"/>
      <c r="F13" s="423">
        <v>62.913529902676182349113052220</v>
      </c>
      <c r="G13" s="422"/>
      <c r="H13" s="91"/>
      <c r="I13" s="423">
        <v>13.808644366928900216704418580</v>
      </c>
      <c r="J13" s="422"/>
      <c r="K13" s="91"/>
      <c r="L13" s="423">
        <v>3.4481700073962674638728197200</v>
      </c>
      <c r="M13" s="422">
        <v>75.820576692467118151969367480</v>
      </c>
      <c r="N13" s="91">
        <v>73.648918178978453270942466750</v>
      </c>
      <c r="O13" s="423">
        <v>80.17034427700135002969029053</v>
      </c>
      <c r="P13" s="184"/>
      <c r="Q13" s="422"/>
      <c r="R13" s="91"/>
      <c r="S13" s="423">
        <v>0.7992246876793520096743197200</v>
      </c>
      <c r="T13" s="422"/>
      <c r="U13" s="91"/>
      <c r="V13" s="423">
        <v>-8.754374053707471913282300890</v>
      </c>
      <c r="W13" s="422"/>
      <c r="X13" s="91"/>
      <c r="Y13" s="423">
        <v>-0.6035953201314210636836691700</v>
      </c>
      <c r="Z13" s="422">
        <v>-6.6818922754371423784582064500</v>
      </c>
      <c r="AA13" s="91">
        <v>0.2434772524040754716901639400</v>
      </c>
      <c r="AB13" s="423">
        <v>-1.0453913037525747772532473900</v>
      </c>
    </row>
    <row r="14" ht="18" customHeight="1">
      <c r="A14" s="58"/>
      <c r="B14" s="1062" t="s">
        <v>48</v>
      </c>
      <c r="C14" s="1062"/>
      <c r="D14" s="422"/>
      <c r="E14" s="91"/>
      <c r="F14" s="423">
        <v>62.020507859378185518747533720</v>
      </c>
      <c r="G14" s="422"/>
      <c r="H14" s="91"/>
      <c r="I14" s="423">
        <v>13.501990767449485883749715280</v>
      </c>
      <c r="J14" s="422"/>
      <c r="K14" s="91"/>
      <c r="L14" s="423">
        <v>3.520029889593728330238840500</v>
      </c>
      <c r="M14" s="422">
        <v>73.778612129237929827990164780</v>
      </c>
      <c r="N14" s="91">
        <v>70.839125645996522311221529860</v>
      </c>
      <c r="O14" s="423">
        <v>79.042528516421399732736089500</v>
      </c>
      <c r="P14" s="5"/>
      <c r="Q14" s="422"/>
      <c r="R14" s="91"/>
      <c r="S14" s="423">
        <v>-0.6242343214553916829992640100</v>
      </c>
      <c r="T14" s="422"/>
      <c r="U14" s="91"/>
      <c r="V14" s="423">
        <v>-3.5812253220480038596601058700</v>
      </c>
      <c r="W14" s="422"/>
      <c r="X14" s="91"/>
      <c r="Y14" s="423">
        <v>0.4280561793718154478764120300</v>
      </c>
      <c r="Z14" s="422">
        <v>-6.6499612596900985442468696100</v>
      </c>
      <c r="AA14" s="91">
        <v>-0.6322515464251234895200709800</v>
      </c>
      <c r="AB14" s="423">
        <v>-1.0962130156438731158896559800</v>
      </c>
    </row>
    <row r="15" ht="18" customHeight="1">
      <c r="A15" s="58"/>
      <c r="B15" s="1062" t="s">
        <v>49</v>
      </c>
      <c r="C15" s="1062"/>
      <c r="D15" s="422"/>
      <c r="E15" s="91"/>
      <c r="F15" s="423">
        <v>54.126773282305735995873144450</v>
      </c>
      <c r="G15" s="422"/>
      <c r="H15" s="91"/>
      <c r="I15" s="423">
        <v>12.326388892880178403299742970</v>
      </c>
      <c r="J15" s="422"/>
      <c r="K15" s="91"/>
      <c r="L15" s="423">
        <v>3.382881950392881776337331600</v>
      </c>
      <c r="M15" s="422">
        <v>55.634077300925067684720396920</v>
      </c>
      <c r="N15" s="91">
        <v>61.113064286881704073221350740</v>
      </c>
      <c r="O15" s="423">
        <v>69.836044125578796175510219020</v>
      </c>
      <c r="P15" s="184"/>
      <c r="Q15" s="422"/>
      <c r="R15" s="91"/>
      <c r="S15" s="423">
        <v>-0.6012639212369297397083023100</v>
      </c>
      <c r="T15" s="422"/>
      <c r="U15" s="91"/>
      <c r="V15" s="423">
        <v>-0.3350036289121132593955813400</v>
      </c>
      <c r="W15" s="422"/>
      <c r="X15" s="91"/>
      <c r="Y15" s="423">
        <v>-3.0163849326580814972894972800</v>
      </c>
      <c r="Z15" s="422">
        <v>-0.9571850559224243955029118600</v>
      </c>
      <c r="AA15" s="91">
        <v>-1.6836248246020463269987975100</v>
      </c>
      <c r="AB15" s="423">
        <v>-0.6742422658049212426137742600</v>
      </c>
    </row>
    <row r="16" ht="18" customHeight="1">
      <c r="A16" s="58"/>
      <c r="B16" s="1063" t="s">
        <v>78</v>
      </c>
      <c r="C16" s="1063"/>
      <c r="D16" s="432"/>
      <c r="E16" s="433"/>
      <c r="F16" s="434">
        <v>55.674831031074007728178832860</v>
      </c>
      <c r="G16" s="432"/>
      <c r="H16" s="433"/>
      <c r="I16" s="434">
        <v>12.064317987138374364252543790</v>
      </c>
      <c r="J16" s="432"/>
      <c r="K16" s="433"/>
      <c r="L16" s="434">
        <v>3.4985865682896409891289366800</v>
      </c>
      <c r="M16" s="432">
        <v>61.127120070943051787229839040</v>
      </c>
      <c r="N16" s="433">
        <v>63.195190877374921588163439820</v>
      </c>
      <c r="O16" s="434">
        <v>71.237735586502023081560313340</v>
      </c>
      <c r="P16" s="5"/>
      <c r="Q16" s="432"/>
      <c r="R16" s="433"/>
      <c r="S16" s="434">
        <v>0.3187421702943275566011224800</v>
      </c>
      <c r="T16" s="432"/>
      <c r="U16" s="433"/>
      <c r="V16" s="434">
        <v>-5.9760528156823219096944814700</v>
      </c>
      <c r="W16" s="432"/>
      <c r="X16" s="433"/>
      <c r="Y16" s="434">
        <v>-0.9703263115220683515024280600</v>
      </c>
      <c r="Z16" s="631">
        <v>-3.683939653157807418987634100</v>
      </c>
      <c r="AA16" s="214">
        <v>0.4553631777326260185078609900</v>
      </c>
      <c r="AB16" s="632">
        <v>-0.8685811485204176543289832300</v>
      </c>
    </row>
    <row r="17" ht="6" customHeight="1">
      <c r="A17" s="58"/>
      <c r="B17" s="633"/>
      <c r="C17" s="633"/>
      <c r="D17" s="91"/>
      <c r="E17" s="91"/>
      <c r="F17" s="91"/>
      <c r="G17" s="91"/>
      <c r="H17" s="91"/>
      <c r="I17" s="91"/>
      <c r="J17" s="91"/>
      <c r="K17" s="91"/>
      <c r="L17" s="91"/>
      <c r="M17" s="91"/>
      <c r="N17" s="91"/>
      <c r="O17" s="91"/>
      <c r="P17" s="5"/>
      <c r="Q17" s="91"/>
      <c r="R17" s="91"/>
      <c r="S17" s="91"/>
      <c r="T17" s="91"/>
      <c r="U17" s="91"/>
      <c r="V17" s="91"/>
      <c r="W17" s="91"/>
      <c r="X17" s="91"/>
      <c r="Y17" s="91"/>
      <c r="Z17" s="634"/>
      <c r="AA17" s="634"/>
      <c r="AB17" s="634"/>
      <c r="AC17" s="4"/>
    </row>
    <row r="18" ht="18" customHeight="1">
      <c r="A18" s="58"/>
      <c r="B18" s="1064" t="s">
        <v>50</v>
      </c>
      <c r="C18" s="1064"/>
      <c r="D18" s="481"/>
      <c r="E18" s="482"/>
      <c r="F18" s="483">
        <v>56.442573443072160131650587180</v>
      </c>
      <c r="G18" s="481"/>
      <c r="H18" s="482"/>
      <c r="I18" s="483">
        <v>12.805830489152418320264560380</v>
      </c>
      <c r="J18" s="481"/>
      <c r="K18" s="482"/>
      <c r="L18" s="483">
        <v>3.0865730404546308104558389100</v>
      </c>
      <c r="M18" s="481">
        <v>53.975214736755081449637926620</v>
      </c>
      <c r="N18" s="482">
        <v>59.358255211795362010737654050</v>
      </c>
      <c r="O18" s="483">
        <v>72.334976972679209262370986460</v>
      </c>
      <c r="P18" s="184"/>
      <c r="Q18" s="481"/>
      <c r="R18" s="482"/>
      <c r="S18" s="483">
        <v>1.7396204271612025605465442600</v>
      </c>
      <c r="T18" s="481"/>
      <c r="U18" s="482"/>
      <c r="V18" s="483">
        <v>-1.9647226086675477929030993600</v>
      </c>
      <c r="W18" s="481"/>
      <c r="X18" s="482"/>
      <c r="Y18" s="483">
        <v>-5.0021205859479784566172594100</v>
      </c>
      <c r="Z18" s="481">
        <v>22.625435066528205691269851810</v>
      </c>
      <c r="AA18" s="482">
        <v>-1.9832917891544398100176772400</v>
      </c>
      <c r="AB18" s="483">
        <v>0.7604676051805785667958686200</v>
      </c>
    </row>
    <row r="19" ht="18" customHeight="1">
      <c r="A19" s="58"/>
      <c r="B19" s="1065" t="s">
        <v>51</v>
      </c>
      <c r="C19" s="1065"/>
      <c r="D19" s="273"/>
      <c r="E19" s="92"/>
      <c r="F19" s="274">
        <v>61.691205209553113451193209140</v>
      </c>
      <c r="G19" s="273"/>
      <c r="H19" s="92"/>
      <c r="I19" s="274">
        <v>12.426468277976979292834495200</v>
      </c>
      <c r="J19" s="273"/>
      <c r="K19" s="92"/>
      <c r="L19" s="274">
        <v>2.9788812409721225981525681700</v>
      </c>
      <c r="M19" s="273">
        <v>58.095866409309931973417312630</v>
      </c>
      <c r="N19" s="92">
        <v>65.931294547337452712915984440</v>
      </c>
      <c r="O19" s="274">
        <v>77.096554728502215342180272490</v>
      </c>
      <c r="P19" s="5"/>
      <c r="Q19" s="273"/>
      <c r="R19" s="92"/>
      <c r="S19" s="274">
        <v>2.0423004203435471181245433200</v>
      </c>
      <c r="T19" s="273"/>
      <c r="U19" s="92"/>
      <c r="V19" s="274">
        <v>-8.473135513511669149596895960</v>
      </c>
      <c r="W19" s="273"/>
      <c r="X19" s="92"/>
      <c r="Y19" s="274">
        <v>-2.0412431760332274990222711900</v>
      </c>
      <c r="Z19" s="273">
        <v>20.975173389323000406564464730</v>
      </c>
      <c r="AA19" s="92">
        <v>-3.5855957695844695283488433700</v>
      </c>
      <c r="AB19" s="274">
        <v>0.0288616546510888213029278200</v>
      </c>
    </row>
    <row r="20" ht="18" customHeight="1">
      <c r="A20" s="58"/>
      <c r="B20" s="1066" t="s">
        <v>79</v>
      </c>
      <c r="C20" s="1066"/>
      <c r="D20" s="275"/>
      <c r="E20" s="276"/>
      <c r="F20" s="277">
        <v>59.067117638591188259275249270</v>
      </c>
      <c r="G20" s="275"/>
      <c r="H20" s="276"/>
      <c r="I20" s="277">
        <v>12.616132881540041081513249480</v>
      </c>
      <c r="J20" s="275"/>
      <c r="K20" s="276"/>
      <c r="L20" s="277">
        <v>3.0327224561858245563074084200</v>
      </c>
      <c r="M20" s="275">
        <v>56.035712949174424923220728970</v>
      </c>
      <c r="N20" s="276">
        <v>62.644774879566407361826819250</v>
      </c>
      <c r="O20" s="277">
        <v>74.715972976317053897095907180</v>
      </c>
      <c r="P20" s="184"/>
      <c r="Q20" s="275"/>
      <c r="R20" s="276"/>
      <c r="S20" s="277">
        <v>1.8978539008055667541335496700</v>
      </c>
      <c r="T20" s="275"/>
      <c r="U20" s="276"/>
      <c r="V20" s="277">
        <v>-5.2818887814770790502313308700</v>
      </c>
      <c r="W20" s="275"/>
      <c r="X20" s="276"/>
      <c r="Y20" s="277">
        <v>-3.5708195988522520455697917400</v>
      </c>
      <c r="Z20" s="275">
        <v>21.816106068621261773368083310</v>
      </c>
      <c r="AA20" s="276">
        <v>-2.8330557127854290378362174500</v>
      </c>
      <c r="AB20" s="277">
        <v>0.3819553864551936978120117300</v>
      </c>
    </row>
    <row r="21" ht="6" customHeight="1">
      <c r="A21" s="58"/>
      <c r="B21" s="633"/>
      <c r="C21" s="633"/>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98" t="s">
        <v>12</v>
      </c>
      <c r="C22" s="998"/>
      <c r="D22" s="470">
        <v>55.272593546014526064172106280</v>
      </c>
      <c r="E22" s="471"/>
      <c r="F22" s="472">
        <v>57.494768093502732720819754360</v>
      </c>
      <c r="G22" s="470">
        <v>4.4037878091385492323250896400</v>
      </c>
      <c r="H22" s="471"/>
      <c r="I22" s="472">
        <v>11.743657284798833907395440690</v>
      </c>
      <c r="J22" s="470">
        <v>0</v>
      </c>
      <c r="K22" s="471"/>
      <c r="L22" s="472">
        <v>2.990623131053549601637274500</v>
      </c>
      <c r="M22" s="470">
        <v>59.676381355153075296497195920</v>
      </c>
      <c r="N22" s="471">
        <v>63.038360017725372329152457470</v>
      </c>
      <c r="O22" s="472">
        <v>72.229048509355116229852469550</v>
      </c>
      <c r="P22" s="184"/>
      <c r="Q22" s="470">
        <v>-0.0830978893136114342695695500</v>
      </c>
      <c r="R22" s="471"/>
      <c r="S22" s="472">
        <v>0.6509643144442676896313708800</v>
      </c>
      <c r="T22" s="470">
        <v>37.406769936890418818129661440</v>
      </c>
      <c r="U22" s="471"/>
      <c r="V22" s="472">
        <v>-5.6361575669131278809065999400</v>
      </c>
      <c r="W22" s="470">
        <v>0</v>
      </c>
      <c r="X22" s="471"/>
      <c r="Y22" s="472">
        <v>-1.1798606189198868312576503400</v>
      </c>
      <c r="Z22" s="470">
        <v>1.9699635541033052658036948600</v>
      </c>
      <c r="AA22" s="471">
        <v>-0.498135792181883427709487700</v>
      </c>
      <c r="AB22" s="472">
        <v>-0.5031812729434038898481682300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56" t="s">
        <v>9</v>
      </c>
      <c r="C24" s="1056"/>
      <c r="D24" s="1056"/>
      <c r="E24" s="1056"/>
      <c r="F24" s="1056"/>
      <c r="G24" s="1056"/>
      <c r="H24" s="1056"/>
      <c r="I24" s="1056"/>
      <c r="J24" s="1056"/>
      <c r="K24" s="1056"/>
      <c r="L24" s="1056"/>
      <c r="M24" s="1056"/>
      <c r="N24" s="1056"/>
      <c r="O24" s="1056"/>
      <c r="P24" s="413"/>
      <c r="Q24" s="1057"/>
      <c r="R24" s="1057"/>
      <c r="S24" s="1057"/>
      <c r="T24" s="1057"/>
      <c r="U24" s="1057"/>
      <c r="V24" s="1057"/>
      <c r="W24" s="1057"/>
      <c r="X24" s="1057"/>
      <c r="Y24" s="1057"/>
      <c r="Z24" s="1057"/>
      <c r="AA24" s="1057"/>
      <c r="AB24" s="1057"/>
      <c r="AC24" s="9"/>
    </row>
    <row r="25" ht="18" customHeight="1">
      <c r="A25" s="58"/>
      <c r="B25" s="1061" t="s">
        <v>43</v>
      </c>
      <c r="C25" s="1061"/>
      <c r="D25" s="456"/>
      <c r="E25" s="457"/>
      <c r="F25" s="458">
        <v>129.65277186039781887041941389</v>
      </c>
      <c r="G25" s="456"/>
      <c r="H25" s="457"/>
      <c r="I25" s="458">
        <v>158.57363784767581594735972392</v>
      </c>
      <c r="J25" s="456"/>
      <c r="K25" s="457"/>
      <c r="L25" s="458">
        <v>84.63420765685140083707627491</v>
      </c>
      <c r="M25" s="456">
        <v>88.46258654368812465798867977</v>
      </c>
      <c r="N25" s="457">
        <v>89.83313886233825235523896688</v>
      </c>
      <c r="O25" s="458">
        <v>131.01061546853251164887361991</v>
      </c>
      <c r="P25" s="5"/>
      <c r="Q25" s="429"/>
      <c r="R25" s="430"/>
      <c r="S25" s="431">
        <v>-2.9672650956352083540473213800</v>
      </c>
      <c r="T25" s="429"/>
      <c r="U25" s="430"/>
      <c r="V25" s="431">
        <v>1.5671647501010952779524432600</v>
      </c>
      <c r="W25" s="429"/>
      <c r="X25" s="430"/>
      <c r="Y25" s="431">
        <v>4.7677176840148788875990515800</v>
      </c>
      <c r="Z25" s="429">
        <v>-5.0506797505368694652036296400</v>
      </c>
      <c r="AA25" s="430">
        <v>-0.1611137024933435172907715300</v>
      </c>
      <c r="AB25" s="431">
        <v>-2.1911376607357033279137750700</v>
      </c>
    </row>
    <row r="26" ht="18" customHeight="1">
      <c r="A26" s="58"/>
      <c r="B26" s="1062" t="s">
        <v>46</v>
      </c>
      <c r="C26" s="1062"/>
      <c r="D26" s="441"/>
      <c r="E26" s="95"/>
      <c r="F26" s="442">
        <v>150.89333561530496156284142357</v>
      </c>
      <c r="G26" s="441"/>
      <c r="H26" s="95"/>
      <c r="I26" s="442">
        <v>156.5807694774307103582178787</v>
      </c>
      <c r="J26" s="441"/>
      <c r="K26" s="95"/>
      <c r="L26" s="442">
        <v>86.20184446189000250215348143</v>
      </c>
      <c r="M26" s="441">
        <v>112.91996744891340516030656908</v>
      </c>
      <c r="N26" s="95">
        <v>108.06181361086958022968741895</v>
      </c>
      <c r="O26" s="442">
        <v>148.71851301105250679916692258</v>
      </c>
      <c r="P26" s="5"/>
      <c r="Q26" s="422"/>
      <c r="R26" s="91"/>
      <c r="S26" s="423">
        <v>-0.3066764748817894631821517800</v>
      </c>
      <c r="T26" s="422"/>
      <c r="U26" s="91"/>
      <c r="V26" s="423">
        <v>-0.0593641460643066787589283100</v>
      </c>
      <c r="W26" s="422"/>
      <c r="X26" s="91"/>
      <c r="Y26" s="423">
        <v>5.4295094625296255510769462800</v>
      </c>
      <c r="Z26" s="422">
        <v>7.5789283999834187155090363800</v>
      </c>
      <c r="AA26" s="91">
        <v>1.1504177462336551929832493100</v>
      </c>
      <c r="AB26" s="423">
        <v>-0.1182681709295105890712322300</v>
      </c>
    </row>
    <row r="27" ht="18" customHeight="1">
      <c r="A27" s="58"/>
      <c r="B27" s="1062" t="s">
        <v>47</v>
      </c>
      <c r="C27" s="1062"/>
      <c r="D27" s="441"/>
      <c r="E27" s="95"/>
      <c r="F27" s="442">
        <v>159.71361365261037574574489784</v>
      </c>
      <c r="G27" s="441"/>
      <c r="H27" s="95"/>
      <c r="I27" s="442">
        <v>152.73212354273976979026694093</v>
      </c>
      <c r="J27" s="441"/>
      <c r="K27" s="95"/>
      <c r="L27" s="442">
        <v>85.17633046130316866922220878</v>
      </c>
      <c r="M27" s="441">
        <v>117.9279027093980260268777683</v>
      </c>
      <c r="N27" s="95">
        <v>113.67787434951456966763762175</v>
      </c>
      <c r="O27" s="442">
        <v>155.30522372240910251424368818</v>
      </c>
      <c r="P27" s="93"/>
      <c r="Q27" s="422"/>
      <c r="R27" s="91"/>
      <c r="S27" s="423">
        <v>0.814080481583884019386202700</v>
      </c>
      <c r="T27" s="422"/>
      <c r="U27" s="91"/>
      <c r="V27" s="423">
        <v>-0.698023145629974203223575600</v>
      </c>
      <c r="W27" s="422"/>
      <c r="X27" s="91"/>
      <c r="Y27" s="423">
        <v>5.0597429641028593823779615400</v>
      </c>
      <c r="Z27" s="422">
        <v>2.7454517485757937461136358800</v>
      </c>
      <c r="AA27" s="91">
        <v>-0.1189321690486373354348280300</v>
      </c>
      <c r="AB27" s="423">
        <v>0.6846209174979745810478006800</v>
      </c>
    </row>
    <row r="28" ht="18" customHeight="1">
      <c r="A28" s="58"/>
      <c r="B28" s="1062" t="s">
        <v>48</v>
      </c>
      <c r="C28" s="1062"/>
      <c r="D28" s="441"/>
      <c r="E28" s="95"/>
      <c r="F28" s="442">
        <v>155.57178643580959461580660648</v>
      </c>
      <c r="G28" s="441"/>
      <c r="H28" s="95"/>
      <c r="I28" s="442">
        <v>149.47833835426628004397110993</v>
      </c>
      <c r="J28" s="441"/>
      <c r="K28" s="95"/>
      <c r="L28" s="442">
        <v>85.78258599919403195016006541</v>
      </c>
      <c r="M28" s="441">
        <v>116.01808190165602500143785636</v>
      </c>
      <c r="N28" s="95">
        <v>111.80107388651475771646791986</v>
      </c>
      <c r="O28" s="442">
        <v>151.42295975475857623860857391</v>
      </c>
      <c r="P28" s="5"/>
      <c r="Q28" s="422"/>
      <c r="R28" s="91"/>
      <c r="S28" s="423">
        <v>1.0449275862253526046721528500</v>
      </c>
      <c r="T28" s="422"/>
      <c r="U28" s="91"/>
      <c r="V28" s="423">
        <v>1.35631172919007577292788200</v>
      </c>
      <c r="W28" s="422"/>
      <c r="X28" s="91"/>
      <c r="Y28" s="423">
        <v>3.7570685338243975522198264900</v>
      </c>
      <c r="Z28" s="422">
        <v>4.54145745015607286260134100</v>
      </c>
      <c r="AA28" s="91">
        <v>0.2149004415912294797580205100</v>
      </c>
      <c r="AB28" s="423">
        <v>1.1507808857453177582157661600</v>
      </c>
    </row>
    <row r="29" ht="18" customHeight="1">
      <c r="A29" s="58"/>
      <c r="B29" s="1062" t="s">
        <v>49</v>
      </c>
      <c r="C29" s="1062"/>
      <c r="D29" s="441"/>
      <c r="E29" s="95"/>
      <c r="F29" s="442">
        <v>137.83910289210108733041643176</v>
      </c>
      <c r="G29" s="441"/>
      <c r="H29" s="95"/>
      <c r="I29" s="442">
        <v>144.15568753516786813839033253</v>
      </c>
      <c r="J29" s="441"/>
      <c r="K29" s="95"/>
      <c r="L29" s="442">
        <v>85.33290262037962196281914826</v>
      </c>
      <c r="M29" s="441">
        <v>103.68042408008502853173863839</v>
      </c>
      <c r="N29" s="95">
        <v>99.77598168990132670715692066</v>
      </c>
      <c r="O29" s="442">
        <v>136.41059130260879405319678736</v>
      </c>
      <c r="P29" s="93"/>
      <c r="Q29" s="422"/>
      <c r="R29" s="91"/>
      <c r="S29" s="423">
        <v>-1.4398308520797689875894622300</v>
      </c>
      <c r="T29" s="422"/>
      <c r="U29" s="91"/>
      <c r="V29" s="423">
        <v>1.6462199544020873778729004800</v>
      </c>
      <c r="W29" s="422"/>
      <c r="X29" s="91"/>
      <c r="Y29" s="423">
        <v>5.3553741494719730554534467300</v>
      </c>
      <c r="Z29" s="422">
        <v>3.9623807397165484542898779200</v>
      </c>
      <c r="AA29" s="91">
        <v>0.1724385365871364804926033400</v>
      </c>
      <c r="AB29" s="423">
        <v>-0.6326169900927266404020865100</v>
      </c>
    </row>
    <row r="30" ht="18" customHeight="1">
      <c r="A30" s="58"/>
      <c r="B30" s="1063" t="s">
        <v>78</v>
      </c>
      <c r="C30" s="1063"/>
      <c r="D30" s="459"/>
      <c r="E30" s="460"/>
      <c r="F30" s="461">
        <v>148.18634798821282990448214611</v>
      </c>
      <c r="G30" s="459"/>
      <c r="H30" s="460"/>
      <c r="I30" s="461">
        <v>151.84334198974537726431221908</v>
      </c>
      <c r="J30" s="459"/>
      <c r="K30" s="460"/>
      <c r="L30" s="461">
        <v>85.42339612930821178347812145</v>
      </c>
      <c r="M30" s="459">
        <v>110.53373641704238658899307855</v>
      </c>
      <c r="N30" s="460">
        <v>106.05962268217440254870467677</v>
      </c>
      <c r="O30" s="461">
        <v>145.72329269309936388589779738</v>
      </c>
      <c r="P30" s="5"/>
      <c r="Q30" s="432"/>
      <c r="R30" s="433"/>
      <c r="S30" s="434">
        <v>-0.2828842798521933067716175900</v>
      </c>
      <c r="T30" s="432"/>
      <c r="U30" s="433"/>
      <c r="V30" s="434">
        <v>0.5114482015455471801801923600</v>
      </c>
      <c r="W30" s="432"/>
      <c r="X30" s="433"/>
      <c r="Y30" s="434">
        <v>4.8654627870660736409186207200</v>
      </c>
      <c r="Z30" s="432">
        <v>3.4253766831827455241601240400</v>
      </c>
      <c r="AA30" s="433">
        <v>0.2604550343867898243132619800</v>
      </c>
      <c r="AB30" s="434">
        <v>-0.0153185397540075102390359400</v>
      </c>
    </row>
    <row r="31" ht="6" customHeight="1">
      <c r="A31" s="58"/>
      <c r="B31" s="633"/>
      <c r="C31" s="633"/>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64" t="s">
        <v>50</v>
      </c>
      <c r="C32" s="1064"/>
      <c r="D32" s="495"/>
      <c r="E32" s="496"/>
      <c r="F32" s="497">
        <v>129.57366141220635371654599099</v>
      </c>
      <c r="G32" s="495"/>
      <c r="H32" s="496"/>
      <c r="I32" s="497">
        <v>134.94487093809260029555850672</v>
      </c>
      <c r="J32" s="495"/>
      <c r="K32" s="496"/>
      <c r="L32" s="497">
        <v>81.07251759615840238766924864</v>
      </c>
      <c r="M32" s="495">
        <v>77.102199870299788913249538776</v>
      </c>
      <c r="N32" s="496">
        <v>90.12237630760332633286943557</v>
      </c>
      <c r="O32" s="497">
        <v>128.45498373219313414895629397</v>
      </c>
      <c r="P32" s="93"/>
      <c r="Q32" s="481"/>
      <c r="R32" s="482"/>
      <c r="S32" s="483">
        <v>-1.7715229761806765247521041400</v>
      </c>
      <c r="T32" s="481"/>
      <c r="U32" s="482"/>
      <c r="V32" s="483">
        <v>1.2447907054579777097638252600</v>
      </c>
      <c r="W32" s="481"/>
      <c r="X32" s="482"/>
      <c r="Y32" s="483">
        <v>3.8616710592831474718155722300</v>
      </c>
      <c r="Z32" s="481">
        <v>0.4484580585545627190995899100</v>
      </c>
      <c r="AA32" s="482">
        <v>2.1567539317904283599217621100</v>
      </c>
      <c r="AB32" s="483">
        <v>-0.9778029826463432809044354800</v>
      </c>
    </row>
    <row r="33" ht="18" customHeight="1">
      <c r="A33" s="58"/>
      <c r="B33" s="1065" t="s">
        <v>51</v>
      </c>
      <c r="C33" s="1065"/>
      <c r="D33" s="278"/>
      <c r="E33" s="94"/>
      <c r="F33" s="279">
        <v>135.43759966768144214682487114</v>
      </c>
      <c r="G33" s="278"/>
      <c r="H33" s="94"/>
      <c r="I33" s="279">
        <v>134.5417269383667960325907668</v>
      </c>
      <c r="J33" s="278"/>
      <c r="K33" s="94"/>
      <c r="L33" s="279">
        <v>80.92013229630130204041661534</v>
      </c>
      <c r="M33" s="278">
        <v>75.486327412676046733378455975</v>
      </c>
      <c r="N33" s="94">
        <v>89.65868712231489359971218249</v>
      </c>
      <c r="O33" s="279">
        <v>133.18673910042327037926510015</v>
      </c>
      <c r="P33" s="5"/>
      <c r="Q33" s="273"/>
      <c r="R33" s="92"/>
      <c r="S33" s="274">
        <v>-0.4881291410249433286801481200</v>
      </c>
      <c r="T33" s="273"/>
      <c r="U33" s="92"/>
      <c r="V33" s="274">
        <v>-0.1276482181520434822758368700</v>
      </c>
      <c r="W33" s="273"/>
      <c r="X33" s="92"/>
      <c r="Y33" s="274">
        <v>4.2218558656253615016791385800</v>
      </c>
      <c r="Z33" s="273">
        <v>-1.4070965724165389823499915500</v>
      </c>
      <c r="AA33" s="92">
        <v>2.2569745260368933884232123300</v>
      </c>
      <c r="AB33" s="274">
        <v>-0.272664877618846854349277400</v>
      </c>
    </row>
    <row r="34" ht="18" customHeight="1">
      <c r="A34" s="58"/>
      <c r="B34" s="1066" t="s">
        <v>79</v>
      </c>
      <c r="C34" s="1066"/>
      <c r="D34" s="445"/>
      <c r="E34" s="446"/>
      <c r="F34" s="447">
        <v>132.63615121045678759661898761</v>
      </c>
      <c r="G34" s="445"/>
      <c r="H34" s="446"/>
      <c r="I34" s="447">
        <v>134.74631199752579015414434565</v>
      </c>
      <c r="J34" s="445"/>
      <c r="K34" s="446"/>
      <c r="L34" s="447">
        <v>80.99767111585404117716943843</v>
      </c>
      <c r="M34" s="635">
        <v>76.264489778470585925137913615</v>
      </c>
      <c r="N34" s="636">
        <v>89.87836850078751396489068795</v>
      </c>
      <c r="O34" s="637">
        <v>130.89645480930933909955111667</v>
      </c>
      <c r="P34" s="93"/>
      <c r="Q34" s="275"/>
      <c r="R34" s="276"/>
      <c r="S34" s="277">
        <v>-1.0888255011478878528812414900</v>
      </c>
      <c r="T34" s="275"/>
      <c r="U34" s="276"/>
      <c r="V34" s="277">
        <v>0.5468190497187454962388018900</v>
      </c>
      <c r="W34" s="275"/>
      <c r="X34" s="276"/>
      <c r="Y34" s="277">
        <v>4.0338141989653344408891879800</v>
      </c>
      <c r="Z34" s="275">
        <v>-0.5127119815932453837627749700</v>
      </c>
      <c r="AA34" s="276">
        <v>2.2119174212796274920483442300</v>
      </c>
      <c r="AB34" s="277">
        <v>-0.6139814742167629557456341600</v>
      </c>
    </row>
    <row r="35" ht="6" customHeight="1">
      <c r="A35" s="58"/>
      <c r="B35" s="633"/>
      <c r="C35" s="633"/>
      <c r="D35" s="95"/>
      <c r="E35" s="95"/>
      <c r="F35" s="95"/>
      <c r="G35" s="95"/>
      <c r="H35" s="95"/>
      <c r="I35" s="95"/>
      <c r="J35" s="95"/>
      <c r="K35" s="95"/>
      <c r="L35" s="95"/>
      <c r="M35" s="638"/>
      <c r="N35" s="638"/>
      <c r="O35" s="638"/>
      <c r="P35" s="93"/>
      <c r="Q35" s="91"/>
      <c r="R35" s="91"/>
      <c r="S35" s="91"/>
      <c r="T35" s="91"/>
      <c r="U35" s="91"/>
      <c r="V35" s="91"/>
      <c r="W35" s="91"/>
      <c r="X35" s="91"/>
      <c r="Y35" s="91"/>
      <c r="Z35" s="91"/>
      <c r="AA35" s="91"/>
      <c r="AB35" s="91"/>
    </row>
    <row r="36" ht="18" customHeight="1">
      <c r="A36" s="58"/>
      <c r="B36" s="998" t="s">
        <v>12</v>
      </c>
      <c r="C36" s="998"/>
      <c r="D36" s="484">
        <v>100.71104457751164337990685296</v>
      </c>
      <c r="E36" s="485"/>
      <c r="F36" s="486">
        <v>142.99490051001802977300071702</v>
      </c>
      <c r="G36" s="484">
        <v>109.57035490605427974947807933</v>
      </c>
      <c r="H36" s="485"/>
      <c r="I36" s="486">
        <v>147.22060429815106187638604279</v>
      </c>
      <c r="J36" s="484">
        <v>0</v>
      </c>
      <c r="K36" s="485"/>
      <c r="L36" s="486">
        <v>86.72422979747109604939534556</v>
      </c>
      <c r="M36" s="484">
        <v>101.36481281774765059312894777</v>
      </c>
      <c r="N36" s="485">
        <v>101.47785988483685220729366603</v>
      </c>
      <c r="O36" s="486">
        <v>141.35208290675746455035334785</v>
      </c>
      <c r="P36" s="93"/>
      <c r="Q36" s="470">
        <v>1.3716704611952712637014785800</v>
      </c>
      <c r="R36" s="471"/>
      <c r="S36" s="472">
        <v>-0.4852117996196318209530987200</v>
      </c>
      <c r="T36" s="470">
        <v>-3.9214348808444633138103733500</v>
      </c>
      <c r="U36" s="471"/>
      <c r="V36" s="472">
        <v>0.5328433681021305732462050200</v>
      </c>
      <c r="W36" s="470">
        <v>0</v>
      </c>
      <c r="X36" s="471"/>
      <c r="Y36" s="472">
        <v>4.2005360701042576170534192800</v>
      </c>
      <c r="Z36" s="470">
        <v>1.2099515433928927109176341800</v>
      </c>
      <c r="AA36" s="471">
        <v>0.8644431784791311788134565700</v>
      </c>
      <c r="AB36" s="472">
        <v>-0.2051125899772982897589996500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56" t="s">
        <v>10</v>
      </c>
      <c r="C38" s="1056"/>
      <c r="D38" s="1056"/>
      <c r="E38" s="1056"/>
      <c r="F38" s="1056"/>
      <c r="G38" s="1056"/>
      <c r="H38" s="1056"/>
      <c r="I38" s="1056"/>
      <c r="J38" s="1056"/>
      <c r="K38" s="1056"/>
      <c r="L38" s="1056"/>
      <c r="M38" s="1056"/>
      <c r="N38" s="1056"/>
      <c r="O38" s="1056"/>
      <c r="P38" s="413"/>
      <c r="Q38" s="1057"/>
      <c r="R38" s="1057"/>
      <c r="S38" s="1057"/>
      <c r="T38" s="1057"/>
      <c r="U38" s="1057"/>
      <c r="V38" s="1057"/>
      <c r="W38" s="1057"/>
      <c r="X38" s="1057"/>
      <c r="Y38" s="1057"/>
      <c r="Z38" s="1057"/>
      <c r="AA38" s="1057"/>
      <c r="AB38" s="1057"/>
      <c r="AC38" s="9"/>
    </row>
    <row r="39" ht="18" customHeight="1">
      <c r="A39" s="58"/>
      <c r="B39" s="1061" t="s">
        <v>43</v>
      </c>
      <c r="C39" s="1061"/>
      <c r="D39" s="456"/>
      <c r="E39" s="457"/>
      <c r="F39" s="458">
        <v>55.257628410956606423608320507</v>
      </c>
      <c r="G39" s="456"/>
      <c r="H39" s="457"/>
      <c r="I39" s="458">
        <v>12.946442697760735625419357074</v>
      </c>
      <c r="J39" s="456"/>
      <c r="K39" s="457"/>
      <c r="L39" s="458">
        <v>3.0506106708319745982599375551</v>
      </c>
      <c r="M39" s="456">
        <v>30.148913790462524243945517833</v>
      </c>
      <c r="N39" s="457">
        <v>40.172168284892732620736674742</v>
      </c>
      <c r="O39" s="458">
        <v>71.254681779549316647287615134</v>
      </c>
      <c r="P39" s="5"/>
      <c r="Q39" s="429"/>
      <c r="R39" s="430"/>
      <c r="S39" s="431">
        <v>-1.2472173067177254042221100700</v>
      </c>
      <c r="T39" s="429"/>
      <c r="U39" s="430"/>
      <c r="V39" s="431">
        <v>-9.736655914328127468401159550</v>
      </c>
      <c r="W39" s="429"/>
      <c r="X39" s="430"/>
      <c r="Y39" s="431">
        <v>5.6414097967154123180610545300</v>
      </c>
      <c r="Z39" s="429">
        <v>3.1139202736241242463054327500</v>
      </c>
      <c r="AA39" s="430">
        <v>2.8359448132205187221368606700</v>
      </c>
      <c r="AB39" s="431">
        <v>-2.639166244149122423351043200</v>
      </c>
    </row>
    <row r="40" ht="18" customHeight="1">
      <c r="A40" s="58"/>
      <c r="B40" s="1062" t="s">
        <v>46</v>
      </c>
      <c r="C40" s="1062"/>
      <c r="D40" s="441"/>
      <c r="E40" s="95"/>
      <c r="F40" s="442">
        <v>85.34753866405859278956949079</v>
      </c>
      <c r="G40" s="441"/>
      <c r="H40" s="95"/>
      <c r="I40" s="442">
        <v>19.554899313939197329695363101</v>
      </c>
      <c r="J40" s="441"/>
      <c r="K40" s="95"/>
      <c r="L40" s="442">
        <v>3.0500502602867396009801686037</v>
      </c>
      <c r="M40" s="441">
        <v>74.576671068784974012667758528</v>
      </c>
      <c r="N40" s="95">
        <v>70.732034698556121921631111989</v>
      </c>
      <c r="O40" s="442">
        <v>107.9524882382845297202450225</v>
      </c>
      <c r="P40" s="5"/>
      <c r="Q40" s="422"/>
      <c r="R40" s="91"/>
      <c r="S40" s="423">
        <v>0.1082334290658993465652697500</v>
      </c>
      <c r="T40" s="422"/>
      <c r="U40" s="91"/>
      <c r="V40" s="423">
        <v>-7.233788325790498348195537200</v>
      </c>
      <c r="W40" s="422"/>
      <c r="X40" s="91"/>
      <c r="Y40" s="423">
        <v>2.8900932900727982378209769600</v>
      </c>
      <c r="Z40" s="422">
        <v>2.3837492346065238235895507700</v>
      </c>
      <c r="AA40" s="91">
        <v>3.153295150996804591825118500</v>
      </c>
      <c r="AB40" s="423">
        <v>-1.2323192468021756360056218100</v>
      </c>
    </row>
    <row r="41" ht="18" customHeight="1">
      <c r="A41" s="58"/>
      <c r="B41" s="1062" t="s">
        <v>47</v>
      </c>
      <c r="C41" s="1062"/>
      <c r="D41" s="441"/>
      <c r="E41" s="95"/>
      <c r="F41" s="442">
        <v>100.48147208397973841300333712</v>
      </c>
      <c r="G41" s="441"/>
      <c r="H41" s="95"/>
      <c r="I41" s="442">
        <v>21.090235774075423849750835979</v>
      </c>
      <c r="J41" s="441"/>
      <c r="K41" s="95"/>
      <c r="L41" s="442">
        <v>2.9370246803673866879316793184</v>
      </c>
      <c r="M41" s="441">
        <v>89.41361591559713885503535255</v>
      </c>
      <c r="N41" s="95">
        <v>83.7225246672759200346179313</v>
      </c>
      <c r="O41" s="442">
        <v>124.50873253842254895068585242</v>
      </c>
      <c r="P41" s="93"/>
      <c r="Q41" s="422"/>
      <c r="R41" s="91"/>
      <c r="S41" s="423">
        <v>1.6198115014496333908689113100</v>
      </c>
      <c r="T41" s="422"/>
      <c r="U41" s="91"/>
      <c r="V41" s="423">
        <v>-9.391289642187542933764736630</v>
      </c>
      <c r="W41" s="422"/>
      <c r="X41" s="91"/>
      <c r="Y41" s="423">
        <v>4.4256072722294346114529945700</v>
      </c>
      <c r="Z41" s="422">
        <v>-4.1198886551752885502592173700</v>
      </c>
      <c r="AA41" s="91">
        <v>0.1242555105780139438044985500</v>
      </c>
      <c r="AB41" s="423">
        <v>-0.3679273537897951120217606200</v>
      </c>
    </row>
    <row r="42" ht="18" customHeight="1">
      <c r="A42" s="58"/>
      <c r="B42" s="1062" t="s">
        <v>48</v>
      </c>
      <c r="C42" s="1062"/>
      <c r="D42" s="441"/>
      <c r="E42" s="95"/>
      <c r="F42" s="442">
        <v>96.48641203339633558652944903</v>
      </c>
      <c r="G42" s="441"/>
      <c r="H42" s="95"/>
      <c r="I42" s="442">
        <v>20.182551443929936912297406207</v>
      </c>
      <c r="J42" s="441"/>
      <c r="K42" s="95"/>
      <c r="L42" s="442">
        <v>3.0195726672380747392385559855</v>
      </c>
      <c r="M42" s="441">
        <v>85.59653064600438753627620139</v>
      </c>
      <c r="N42" s="95">
        <v>79.198903204041596575700429748</v>
      </c>
      <c r="O42" s="442">
        <v>119.68853614456434723806541124</v>
      </c>
      <c r="P42" s="5"/>
      <c r="Q42" s="422"/>
      <c r="R42" s="91"/>
      <c r="S42" s="423">
        <v>0.4141704681423868889902225900</v>
      </c>
      <c r="T42" s="422"/>
      <c r="U42" s="91"/>
      <c r="V42" s="423">
        <v>-2.2734861719495902278023383700</v>
      </c>
      <c r="W42" s="422"/>
      <c r="X42" s="91"/>
      <c r="Y42" s="423">
        <v>4.2012070772184824000241032100</v>
      </c>
      <c r="Z42" s="422">
        <v>-2.4105089705947142937954481500</v>
      </c>
      <c r="AA42" s="91">
        <v>-0.4187098161991289774045149900</v>
      </c>
      <c r="AB42" s="423">
        <v>0.0419528602503626205613317600</v>
      </c>
    </row>
    <row r="43" ht="18" customHeight="1">
      <c r="A43" s="58"/>
      <c r="B43" s="1062" t="s">
        <v>49</v>
      </c>
      <c r="C43" s="1062"/>
      <c r="D43" s="441"/>
      <c r="E43" s="95"/>
      <c r="F43" s="442">
        <v>74.607858716771684379521101753</v>
      </c>
      <c r="G43" s="441"/>
      <c r="H43" s="95"/>
      <c r="I43" s="442">
        <v>17.76919065678998792057656028</v>
      </c>
      <c r="J43" s="441"/>
      <c r="K43" s="95"/>
      <c r="L43" s="442">
        <v>2.8867113604911566764735975171</v>
      </c>
      <c r="M43" s="441">
        <v>57.68164727864143277762046057</v>
      </c>
      <c r="N43" s="95">
        <v>60.976159833016715855168144983</v>
      </c>
      <c r="O43" s="442">
        <v>95.26376073405282897657125955</v>
      </c>
      <c r="P43" s="93"/>
      <c r="Q43" s="422"/>
      <c r="R43" s="91"/>
      <c r="S43" s="423">
        <v>-2.032437589876304810745169700</v>
      </c>
      <c r="T43" s="422"/>
      <c r="U43" s="91"/>
      <c r="V43" s="423">
        <v>1.3057014289028517895707975200</v>
      </c>
      <c r="W43" s="422"/>
      <c r="X43" s="91"/>
      <c r="Y43" s="423">
        <v>2.1774505178817530789678517400</v>
      </c>
      <c r="Z43" s="422">
        <v>2.9672683674948088410348156500</v>
      </c>
      <c r="AA43" s="91">
        <v>-1.5140895060240713585583808900</v>
      </c>
      <c r="AB43" s="423">
        <v>-1.302593884769779788777715100</v>
      </c>
    </row>
    <row r="44" ht="18" customHeight="1">
      <c r="A44" s="58"/>
      <c r="B44" s="1063" t="s">
        <v>78</v>
      </c>
      <c r="C44" s="1063"/>
      <c r="D44" s="459"/>
      <c r="E44" s="460"/>
      <c r="F44" s="461">
        <v>82.50249885355683019560112944</v>
      </c>
      <c r="G44" s="459"/>
      <c r="H44" s="460"/>
      <c r="I44" s="461">
        <v>18.318863619940887503937553621</v>
      </c>
      <c r="J44" s="459"/>
      <c r="K44" s="460"/>
      <c r="L44" s="461">
        <v>2.9886114631568301782742169126</v>
      </c>
      <c r="M44" s="459">
        <v>67.566089778545205969820214199</v>
      </c>
      <c r="N44" s="460">
        <v>67.0245809978237411664484335</v>
      </c>
      <c r="O44" s="461">
        <v>103.80997393665454787781289999</v>
      </c>
      <c r="P44" s="5"/>
      <c r="Q44" s="432"/>
      <c r="R44" s="433"/>
      <c r="S44" s="434">
        <v>0.0349562189491118897020086400</v>
      </c>
      <c r="T44" s="432"/>
      <c r="U44" s="433"/>
      <c r="V44" s="434">
        <v>-5.495169028785993998418484300</v>
      </c>
      <c r="W44" s="432"/>
      <c r="X44" s="433"/>
      <c r="Y44" s="434">
        <v>3.8479256099437882305583234900</v>
      </c>
      <c r="Z44" s="432">
        <v>-0.3847517798768527381804625100</v>
      </c>
      <c r="AA44" s="433">
        <v>0.7170042284405641327818597800</v>
      </c>
      <c r="AB44" s="434">
        <v>-0.8837666343258932493743134800</v>
      </c>
    </row>
    <row r="45" ht="6" customHeight="1">
      <c r="A45" s="58"/>
      <c r="B45" s="633"/>
      <c r="C45" s="633"/>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64" t="s">
        <v>50</v>
      </c>
      <c r="C46" s="1064"/>
      <c r="D46" s="495"/>
      <c r="E46" s="496"/>
      <c r="F46" s="497">
        <v>73.134709005462222687833365196</v>
      </c>
      <c r="G46" s="495"/>
      <c r="H46" s="496"/>
      <c r="I46" s="497">
        <v>17.280811426137643229268555007</v>
      </c>
      <c r="J46" s="495"/>
      <c r="K46" s="496"/>
      <c r="L46" s="497">
        <v>2.5023624713408619675968828652</v>
      </c>
      <c r="M46" s="495">
        <v>41.616077946756408961364550532</v>
      </c>
      <c r="N46" s="496">
        <v>53.495070131601779986514515903</v>
      </c>
      <c r="O46" s="497">
        <v>92.91788290294072788469880306</v>
      </c>
      <c r="P46" s="93"/>
      <c r="Q46" s="481"/>
      <c r="R46" s="482"/>
      <c r="S46" s="483">
        <v>-0.0627203245849670978552147800</v>
      </c>
      <c r="T46" s="481"/>
      <c r="U46" s="482"/>
      <c r="V46" s="483">
        <v>-0.7443885876302952340231522800</v>
      </c>
      <c r="W46" s="481"/>
      <c r="X46" s="482"/>
      <c r="Y46" s="483">
        <v>-1.3336149696828286676327087200</v>
      </c>
      <c r="Z46" s="481">
        <v>23.175358711921644037547806900</v>
      </c>
      <c r="AA46" s="482">
        <v>0.1306874189945234368790232600</v>
      </c>
      <c r="AB46" s="483">
        <v>-0.2247712523912796290890892600</v>
      </c>
    </row>
    <row r="47" ht="18" customHeight="1">
      <c r="A47" s="58"/>
      <c r="B47" s="1065" t="s">
        <v>51</v>
      </c>
      <c r="C47" s="1065"/>
      <c r="D47" s="278"/>
      <c r="E47" s="94"/>
      <c r="F47" s="279">
        <v>83.55308754188238410894350152</v>
      </c>
      <c r="G47" s="278"/>
      <c r="H47" s="94"/>
      <c r="I47" s="279">
        <v>16.718785018638558063300959669</v>
      </c>
      <c r="J47" s="278"/>
      <c r="K47" s="94"/>
      <c r="L47" s="279">
        <v>2.4105146411443435928650074088</v>
      </c>
      <c r="M47" s="278">
        <v>43.854435930962578506376316898</v>
      </c>
      <c r="N47" s="94">
        <v>59.113133093889146336134996173</v>
      </c>
      <c r="O47" s="279">
        <v>102.6823872016652857651094686</v>
      </c>
      <c r="P47" s="5"/>
      <c r="Q47" s="273"/>
      <c r="R47" s="92"/>
      <c r="S47" s="274">
        <v>1.5442022158196320259412812800</v>
      </c>
      <c r="T47" s="273"/>
      <c r="U47" s="92"/>
      <c r="V47" s="274">
        <v>-8.589967925159106986688522910</v>
      </c>
      <c r="W47" s="273"/>
      <c r="X47" s="92"/>
      <c r="Y47" s="274">
        <v>2.0944343448330977641620382900</v>
      </c>
      <c r="Z47" s="273">
        <v>19.272935871086871497704126290</v>
      </c>
      <c r="AA47" s="92">
        <v>-1.4095472266737541210072558400</v>
      </c>
      <c r="AB47" s="274">
        <v>-0.2438819185630911986020373900</v>
      </c>
    </row>
    <row r="48" ht="18" customHeight="1">
      <c r="A48" s="58"/>
      <c r="B48" s="1066" t="s">
        <v>79</v>
      </c>
      <c r="C48" s="1066"/>
      <c r="D48" s="445"/>
      <c r="E48" s="446"/>
      <c r="F48" s="447">
        <v>78.34435146678020104036151727</v>
      </c>
      <c r="G48" s="445"/>
      <c r="H48" s="446"/>
      <c r="I48" s="447">
        <v>16.999773774582384558702721091</v>
      </c>
      <c r="J48" s="445"/>
      <c r="K48" s="446"/>
      <c r="L48" s="447">
        <v>2.4564345609180448459338739827</v>
      </c>
      <c r="M48" s="445">
        <v>42.735350574416247809149455316</v>
      </c>
      <c r="N48" s="446">
        <v>56.30410161274546316132475604</v>
      </c>
      <c r="O48" s="447">
        <v>97.80055980228063044499811235</v>
      </c>
      <c r="P48" s="93"/>
      <c r="Q48" s="275"/>
      <c r="R48" s="276"/>
      <c r="S48" s="277">
        <v>0.7883640824111779506209998800</v>
      </c>
      <c r="T48" s="275"/>
      <c r="U48" s="276"/>
      <c r="V48" s="277">
        <v>-4.7639521058004075435411912500</v>
      </c>
      <c r="W48" s="275"/>
      <c r="X48" s="276"/>
      <c r="Y48" s="277">
        <v>0.3189543721151432558527145100</v>
      </c>
      <c r="Z48" s="275">
        <v>21.191540297297104056810990850</v>
      </c>
      <c r="AA48" s="276">
        <v>-0.6838031443714601776633594400</v>
      </c>
      <c r="AB48" s="277">
        <v>-0.2343712230741771903343136500</v>
      </c>
    </row>
    <row r="49" ht="6" customHeight="1">
      <c r="A49" s="58"/>
      <c r="B49" s="633"/>
      <c r="C49" s="633"/>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98" t="s">
        <v>12</v>
      </c>
      <c r="C50" s="998"/>
      <c r="D50" s="484">
        <v>55.665606325273512917164659373</v>
      </c>
      <c r="E50" s="485"/>
      <c r="F50" s="486">
        <v>82.21458643376982260444197102</v>
      </c>
      <c r="G50" s="484">
        <v>4.8252459317826606601084857957</v>
      </c>
      <c r="H50" s="485"/>
      <c r="I50" s="486">
        <v>17.289083221384682361175656817</v>
      </c>
      <c r="J50" s="484">
        <v>0</v>
      </c>
      <c r="K50" s="485"/>
      <c r="L50" s="486">
        <v>2.5935948765512055310719846738</v>
      </c>
      <c r="M50" s="484">
        <v>60.490852257056173577273145169</v>
      </c>
      <c r="N50" s="485">
        <v>63.969978652486368803344700692</v>
      </c>
      <c r="O50" s="486">
        <v>102.09726453170571049668961251</v>
      </c>
      <c r="P50" s="93"/>
      <c r="Q50" s="470">
        <v>1.2874327426800682794371429700</v>
      </c>
      <c r="R50" s="471"/>
      <c r="S50" s="472">
        <v>0.1625939591596392385336901600</v>
      </c>
      <c r="T50" s="470">
        <v>32.018452931943494184408580510</v>
      </c>
      <c r="U50" s="471"/>
      <c r="V50" s="472">
        <v>-5.133346090622080311927312400</v>
      </c>
      <c r="W50" s="470">
        <v>0</v>
      </c>
      <c r="X50" s="471"/>
      <c r="Y50" s="472">
        <v>2.9711149803096856004797736900</v>
      </c>
      <c r="Z50" s="470">
        <v>3.2037507019233484018107269600</v>
      </c>
      <c r="AA50" s="471">
        <v>0.3620012854221684785680488400</v>
      </c>
      <c r="AB50" s="472">
        <v>-0.7072617747794872254091101500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24" customHeight="1">
      <c r="B52" s="1067" t="s">
        <v>138</v>
      </c>
      <c r="C52" s="1067"/>
      <c r="D52" s="1067"/>
      <c r="E52" s="1067"/>
      <c r="F52" s="1067"/>
      <c r="G52" s="1067"/>
      <c r="H52" s="1067"/>
      <c r="I52" s="1067"/>
      <c r="J52" s="1067"/>
      <c r="K52" s="1067"/>
      <c r="L52" s="1067"/>
      <c r="M52" s="1067"/>
      <c r="N52" s="1067"/>
      <c r="O52" s="1067"/>
      <c r="P52" s="1067"/>
      <c r="Q52" s="1067"/>
      <c r="R52" s="1067"/>
      <c r="S52" s="1067"/>
      <c r="T52" s="1067"/>
      <c r="U52" s="1067"/>
      <c r="V52" s="1067"/>
      <c r="W52" s="1067"/>
      <c r="X52" s="1067"/>
      <c r="Y52" s="1067"/>
      <c r="Z52" s="1067"/>
      <c r="AA52" s="1067"/>
      <c r="AB52" s="1067"/>
    </row>
    <row r="54">
      <c r="A54" s="237"/>
      <c r="B54" s="237"/>
      <c r="C54" s="237"/>
      <c r="D54" s="237"/>
      <c r="E54" s="237"/>
      <c r="F54" s="237"/>
      <c r="G54" s="237"/>
      <c r="H54" s="237"/>
      <c r="I54" s="237"/>
      <c r="J54" s="237"/>
      <c r="K54" s="237"/>
      <c r="L54" s="237"/>
      <c r="M54" s="237"/>
      <c r="N54" s="237"/>
      <c r="O54" s="237"/>
      <c r="P54" s="237"/>
      <c r="Q54" s="237"/>
      <c r="R54" s="237"/>
      <c r="S54" s="237"/>
      <c r="T54" s="237"/>
      <c r="U54" s="237"/>
      <c r="V54" s="237"/>
      <c r="W54" s="237"/>
      <c r="X54" s="237"/>
      <c r="Y54" s="237"/>
      <c r="Z54" s="237"/>
      <c r="AA54" s="237"/>
      <c r="AB54" s="237"/>
      <c r="AC54" s="237"/>
    </row>
    <row r="55">
      <c r="A55" s="237"/>
      <c r="B55" s="237"/>
      <c r="C55" s="237"/>
      <c r="D55" s="237"/>
      <c r="E55" s="237"/>
      <c r="F55" s="237"/>
      <c r="G55" s="237"/>
      <c r="H55" s="237"/>
      <c r="I55" s="237"/>
      <c r="J55" s="237"/>
      <c r="K55" s="237"/>
      <c r="L55" s="237"/>
      <c r="M55" s="237"/>
      <c r="N55" s="237"/>
      <c r="O55" s="237"/>
      <c r="P55" s="237"/>
      <c r="Q55" s="237"/>
      <c r="R55" s="237"/>
      <c r="S55" s="237"/>
      <c r="T55" s="237"/>
      <c r="U55" s="237"/>
      <c r="V55" s="237"/>
      <c r="W55" s="237"/>
      <c r="X55" s="237"/>
      <c r="Y55" s="237"/>
      <c r="Z55" s="237"/>
      <c r="AA55" s="237"/>
      <c r="AB55" s="237"/>
      <c r="AC55" s="237"/>
    </row>
    <row r="56">
      <c r="A56" s="237"/>
      <c r="B56" s="237"/>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row>
    <row r="57">
      <c r="A57" s="237"/>
      <c r="B57" s="237"/>
      <c r="C57" s="237"/>
      <c r="D57" s="237"/>
      <c r="E57" s="237"/>
      <c r="F57" s="237"/>
      <c r="G57" s="237"/>
      <c r="H57" s="237"/>
      <c r="I57" s="237"/>
      <c r="J57" s="237"/>
      <c r="K57" s="237"/>
      <c r="L57" s="237"/>
      <c r="M57" s="237"/>
      <c r="N57" s="237"/>
      <c r="O57" s="237"/>
      <c r="P57" s="237"/>
      <c r="Q57" s="237"/>
      <c r="R57" s="237"/>
      <c r="S57" s="237"/>
      <c r="T57" s="237"/>
      <c r="U57" s="237"/>
      <c r="V57" s="237"/>
      <c r="W57" s="237"/>
      <c r="X57" s="237"/>
      <c r="Y57" s="237"/>
      <c r="Z57" s="237"/>
      <c r="AA57" s="237"/>
      <c r="AB57" s="237"/>
      <c r="AC57" s="237"/>
    </row>
    <row r="58">
      <c r="A58" s="237"/>
      <c r="B58" s="237"/>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7"/>
      <c r="AC58" s="237"/>
    </row>
    <row r="59">
      <c r="A59" s="237"/>
      <c r="B59" s="237"/>
      <c r="C59" s="237"/>
      <c r="D59" s="237"/>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row>
    <row r="60">
      <c r="A60" s="237"/>
      <c r="B60" s="237"/>
      <c r="C60" s="237"/>
      <c r="D60" s="237"/>
      <c r="E60" s="237"/>
      <c r="F60" s="237"/>
      <c r="G60" s="237"/>
      <c r="H60" s="237"/>
      <c r="I60" s="237"/>
      <c r="J60" s="237"/>
      <c r="K60" s="237"/>
      <c r="L60" s="237"/>
      <c r="M60" s="237"/>
      <c r="N60" s="237"/>
      <c r="O60" s="237"/>
      <c r="P60" s="237"/>
      <c r="Q60" s="237"/>
      <c r="R60" s="237"/>
      <c r="S60" s="237"/>
      <c r="T60" s="237"/>
      <c r="U60" s="237"/>
      <c r="V60" s="237"/>
      <c r="W60" s="237"/>
      <c r="X60" s="237"/>
      <c r="Y60" s="237"/>
      <c r="Z60" s="237"/>
      <c r="AA60" s="237"/>
      <c r="AB60" s="237"/>
      <c r="AC60" s="237"/>
    </row>
    <row r="61">
      <c r="A61" s="237"/>
      <c r="B61" s="237"/>
      <c r="C61" s="237"/>
      <c r="D61" s="237"/>
      <c r="E61" s="237"/>
      <c r="F61" s="237"/>
      <c r="G61" s="237"/>
      <c r="H61" s="237"/>
      <c r="I61" s="237"/>
      <c r="J61" s="237"/>
      <c r="K61" s="237"/>
      <c r="L61" s="237"/>
      <c r="M61" s="237"/>
      <c r="N61" s="237"/>
      <c r="O61" s="237"/>
      <c r="P61" s="237"/>
      <c r="Q61" s="237"/>
      <c r="R61" s="237"/>
      <c r="S61" s="237"/>
      <c r="T61" s="237"/>
      <c r="U61" s="237"/>
      <c r="V61" s="237"/>
      <c r="W61" s="237"/>
      <c r="X61" s="237"/>
      <c r="Y61" s="237"/>
      <c r="Z61" s="237"/>
      <c r="AA61" s="237"/>
      <c r="AB61" s="237"/>
      <c r="AC61" s="237"/>
    </row>
    <row r="62">
      <c r="A62" s="237"/>
      <c r="B62" s="237"/>
      <c r="C62" s="237"/>
      <c r="D62" s="237"/>
      <c r="E62" s="237"/>
      <c r="F62" s="237"/>
      <c r="G62" s="237"/>
      <c r="H62" s="237"/>
      <c r="I62" s="237"/>
      <c r="J62" s="237"/>
      <c r="K62" s="237"/>
      <c r="L62" s="237"/>
      <c r="M62" s="237"/>
      <c r="N62" s="237"/>
      <c r="O62" s="237"/>
      <c r="P62" s="237"/>
      <c r="Q62" s="237"/>
      <c r="R62" s="237"/>
      <c r="S62" s="237"/>
      <c r="T62" s="237"/>
      <c r="U62" s="237"/>
      <c r="V62" s="237"/>
      <c r="W62" s="237"/>
      <c r="X62" s="237"/>
      <c r="Y62" s="237"/>
      <c r="Z62" s="237"/>
      <c r="AA62" s="237"/>
      <c r="AB62" s="237"/>
      <c r="AC62" s="237"/>
    </row>
    <row r="63">
      <c r="A63" s="237"/>
      <c r="B63" s="237"/>
      <c r="C63" s="237"/>
      <c r="D63" s="237"/>
      <c r="E63" s="237"/>
      <c r="F63" s="237"/>
      <c r="G63" s="237"/>
      <c r="H63" s="237"/>
      <c r="I63" s="237"/>
      <c r="J63" s="237"/>
      <c r="K63" s="237"/>
      <c r="L63" s="237"/>
      <c r="M63" s="237"/>
      <c r="N63" s="237"/>
      <c r="O63" s="237"/>
      <c r="P63" s="237"/>
      <c r="Q63" s="237"/>
      <c r="R63" s="237"/>
      <c r="S63" s="237"/>
      <c r="T63" s="237"/>
      <c r="U63" s="237"/>
      <c r="V63" s="237"/>
      <c r="W63" s="237"/>
      <c r="X63" s="237"/>
      <c r="Y63" s="237"/>
      <c r="Z63" s="237"/>
      <c r="AA63" s="237"/>
      <c r="AB63" s="237"/>
      <c r="AC63" s="237"/>
    </row>
    <row r="64">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row>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row r="83" s="237" customFormat="1"/>
    <row r="84" s="237" customFormat="1"/>
    <row r="85" s="237" customFormat="1"/>
    <row r="86" s="237" customFormat="1"/>
    <row r="87" s="237" customFormat="1"/>
    <row r="88" s="237" customFormat="1"/>
    <row r="89" s="237" customFormat="1"/>
    <row r="90" s="237" customFormat="1"/>
    <row r="91" s="237" customFormat="1"/>
    <row r="92" s="237" customFormat="1"/>
    <row r="93" s="237" customFormat="1"/>
    <row r="94" s="237" customFormat="1"/>
  </sheetData>
  <mergeCells count="49">
    <mergeCell ref="B43:C43"/>
    <mergeCell ref="B41:C41"/>
    <mergeCell ref="B27:C27"/>
    <mergeCell ref="Q24:AB24"/>
    <mergeCell ref="B36:C36"/>
    <mergeCell ref="B39:C39"/>
    <mergeCell ref="B40:C40"/>
    <mergeCell ref="B42:C42"/>
    <mergeCell ref="Q38:AB38"/>
    <mergeCell ref="B28:C28"/>
    <mergeCell ref="B29:C29"/>
    <mergeCell ref="B30:C30"/>
    <mergeCell ref="B38:O38"/>
    <mergeCell ref="Q10:AB10"/>
    <mergeCell ref="B11:C11"/>
    <mergeCell ref="B12:C12"/>
    <mergeCell ref="B13:C13"/>
    <mergeCell ref="B20:C20"/>
    <mergeCell ref="B16:C16"/>
    <mergeCell ref="B14:C14"/>
    <mergeCell ref="B50:C50"/>
    <mergeCell ref="B44:C44"/>
    <mergeCell ref="B46:C46"/>
    <mergeCell ref="B47:C47"/>
    <mergeCell ref="B48:C48"/>
    <mergeCell ref="B22:C22"/>
    <mergeCell ref="B33:C33"/>
    <mergeCell ref="B34:C34"/>
    <mergeCell ref="B32:C32"/>
    <mergeCell ref="B19:C19"/>
    <mergeCell ref="B25:C25"/>
    <mergeCell ref="B26:C26"/>
    <mergeCell ref="B24:O24"/>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6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7" customWidth="1"/>
  </cols>
  <sheetData>
    <row r="1" ht="30">
      <c r="A1" s="630"/>
      <c r="B1" s="662" t="s">
        <v>167</v>
      </c>
      <c r="Y1" s="5"/>
      <c r="AB1" s="691"/>
      <c r="AD1" s="237"/>
    </row>
    <row r="2" ht="15" customHeight="1">
      <c r="A2" s="11"/>
      <c r="B2" s="11" t="s">
        <v>182</v>
      </c>
    </row>
    <row r="3" ht="17.1" customHeight="1">
      <c r="A3" s="11"/>
      <c r="B3" s="11" t="s">
        <v>183</v>
      </c>
      <c r="R3" s="1059" t="s">
        <v>276</v>
      </c>
      <c r="S3" s="1059"/>
      <c r="T3" s="1059"/>
      <c r="U3" s="1059"/>
      <c r="V3" s="1059"/>
      <c r="W3" s="1059"/>
      <c r="X3" s="1059"/>
      <c r="Y3" s="1059"/>
      <c r="Z3" s="1059"/>
      <c r="AA3" s="1059"/>
      <c r="AB3" s="1059"/>
    </row>
    <row r="4" ht="19.5" customHeight="1">
      <c r="A4" s="4"/>
      <c r="B4" s="211" t="s">
        <v>184</v>
      </c>
      <c r="C4" s="5"/>
      <c r="D4" s="5"/>
      <c r="E4" s="5"/>
      <c r="F4" s="5"/>
      <c r="G4" s="5"/>
      <c r="H4" s="212"/>
      <c r="I4" s="212"/>
      <c r="J4" s="212"/>
      <c r="K4" s="212"/>
      <c r="L4" s="212"/>
      <c r="M4" s="212"/>
      <c r="N4" s="212"/>
      <c r="O4" s="212"/>
      <c r="P4" s="212"/>
      <c r="Q4" s="212"/>
      <c r="R4" s="212"/>
      <c r="S4" s="212"/>
      <c r="T4" s="212"/>
      <c r="U4" s="4"/>
      <c r="V4" s="4"/>
    </row>
    <row r="5" ht="12.75" customHeight="1"/>
    <row r="6" ht="15.75">
      <c r="D6" s="1004" t="s">
        <v>44</v>
      </c>
      <c r="E6" s="1004"/>
      <c r="F6" s="1004"/>
      <c r="G6" s="1004"/>
      <c r="H6" s="1004"/>
      <c r="I6" s="1004"/>
      <c r="J6" s="1004"/>
      <c r="K6" s="1004"/>
      <c r="L6" s="1004"/>
      <c r="M6" s="1004"/>
      <c r="N6" s="1004"/>
      <c r="O6" s="1004"/>
      <c r="Q6" s="979" t="s">
        <v>72</v>
      </c>
      <c r="R6" s="979"/>
      <c r="S6" s="979"/>
      <c r="T6" s="979"/>
      <c r="U6" s="979"/>
      <c r="V6" s="979"/>
      <c r="W6" s="979"/>
      <c r="X6" s="979"/>
      <c r="Y6" s="979"/>
      <c r="Z6" s="979"/>
      <c r="AA6" s="979"/>
      <c r="AB6" s="979"/>
    </row>
    <row r="7" ht="15.75">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1060"/>
      <c r="C8" s="1060"/>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93" t="s">
        <v>22</v>
      </c>
      <c r="C10" s="993"/>
      <c r="D10" s="993"/>
      <c r="E10" s="993"/>
      <c r="F10" s="993"/>
      <c r="G10" s="993"/>
      <c r="H10" s="993"/>
      <c r="I10" s="993"/>
      <c r="J10" s="993"/>
      <c r="K10" s="993"/>
      <c r="L10" s="993"/>
      <c r="M10" s="993"/>
      <c r="N10" s="993"/>
      <c r="O10" s="993"/>
      <c r="P10" s="413"/>
      <c r="Q10" s="991"/>
      <c r="R10" s="991"/>
      <c r="S10" s="991"/>
      <c r="T10" s="991"/>
      <c r="U10" s="991"/>
      <c r="V10" s="991"/>
      <c r="W10" s="991"/>
      <c r="X10" s="991"/>
      <c r="Y10" s="991"/>
      <c r="Z10" s="991"/>
      <c r="AA10" s="991"/>
      <c r="AB10" s="991"/>
      <c r="AC10" s="9"/>
    </row>
    <row r="11" ht="18" customHeight="1">
      <c r="A11" s="58"/>
      <c r="B11" s="1061" t="s">
        <v>43</v>
      </c>
      <c r="C11" s="1061"/>
      <c r="D11" s="429"/>
      <c r="E11" s="430">
        <v>32.389107583036694850847011990</v>
      </c>
      <c r="F11" s="431">
        <v>40.112857768161256317684215920</v>
      </c>
      <c r="G11" s="429"/>
      <c r="H11" s="430">
        <v>3.5087209719382955289493000300</v>
      </c>
      <c r="I11" s="431">
        <v>7.9031271871428498488554389200</v>
      </c>
      <c r="J11" s="429"/>
      <c r="K11" s="430">
        <v>0.8272590195780476896792281600</v>
      </c>
      <c r="L11" s="431">
        <v>3.2085948171945227309783374100</v>
      </c>
      <c r="M11" s="429">
        <v>33.406661501198961810001768710</v>
      </c>
      <c r="N11" s="430">
        <v>36.725087574553038069475540180</v>
      </c>
      <c r="O11" s="431">
        <v>51.224579772498628897517992250</v>
      </c>
      <c r="P11" s="5"/>
      <c r="Q11" s="429"/>
      <c r="R11" s="430"/>
      <c r="S11" s="431">
        <v>1.9938183436029629642285832300</v>
      </c>
      <c r="T11" s="429"/>
      <c r="U11" s="430"/>
      <c r="V11" s="431">
        <v>-5.7306272800074035506269725700</v>
      </c>
      <c r="W11" s="429"/>
      <c r="X11" s="430"/>
      <c r="Y11" s="431">
        <v>13.885620637701179125764729590</v>
      </c>
      <c r="Z11" s="429">
        <v>21.055116989338232739221277890</v>
      </c>
      <c r="AA11" s="430">
        <v>-8.239620260764515303019068650</v>
      </c>
      <c r="AB11" s="431">
        <v>1.3752792792223859652255867200</v>
      </c>
    </row>
    <row r="12" ht="18" customHeight="1">
      <c r="A12" s="58"/>
      <c r="B12" s="1062" t="s">
        <v>46</v>
      </c>
      <c r="C12" s="1062"/>
      <c r="D12" s="422"/>
      <c r="E12" s="91">
        <v>53.433151907916947276266405240</v>
      </c>
      <c r="F12" s="423">
        <v>52.956426549492236840649823380</v>
      </c>
      <c r="G12" s="422"/>
      <c r="H12" s="91">
        <v>6.5908139592329490400263058400</v>
      </c>
      <c r="I12" s="423">
        <v>11.766721292455858433486997230</v>
      </c>
      <c r="J12" s="422"/>
      <c r="K12" s="91">
        <v>1.5414014763723698022763748400</v>
      </c>
      <c r="L12" s="423">
        <v>3.3997480945836459136044805500</v>
      </c>
      <c r="M12" s="422">
        <v>63.047836344604294610281772430</v>
      </c>
      <c r="N12" s="91">
        <v>61.565367343522266118569085920</v>
      </c>
      <c r="O12" s="423">
        <v>68.122895936531741187741301160</v>
      </c>
      <c r="P12" s="5"/>
      <c r="Q12" s="422"/>
      <c r="R12" s="91"/>
      <c r="S12" s="423">
        <v>-0.5078424904002823302641643500</v>
      </c>
      <c r="T12" s="422"/>
      <c r="U12" s="91"/>
      <c r="V12" s="423">
        <v>-5.5323138581721063708153187200</v>
      </c>
      <c r="W12" s="422"/>
      <c r="X12" s="91"/>
      <c r="Y12" s="423">
        <v>24.860803169620659071287344020</v>
      </c>
      <c r="Z12" s="422">
        <v>4.6740845625603038770118168100</v>
      </c>
      <c r="AA12" s="91">
        <v>-0.4339425165591933104947758300</v>
      </c>
      <c r="AB12" s="423">
        <v>-0.4129576759559976143232935800</v>
      </c>
    </row>
    <row r="13" ht="18" customHeight="1">
      <c r="A13" s="58"/>
      <c r="B13" s="1062" t="s">
        <v>47</v>
      </c>
      <c r="C13" s="1062"/>
      <c r="D13" s="422"/>
      <c r="E13" s="91">
        <v>58.348119350602322805768210810</v>
      </c>
      <c r="F13" s="423">
        <v>58.951971381469108027361332390</v>
      </c>
      <c r="G13" s="422"/>
      <c r="H13" s="91">
        <v>7.8690617967741929773060584900</v>
      </c>
      <c r="I13" s="423">
        <v>13.387411123971871447470534110</v>
      </c>
      <c r="J13" s="422"/>
      <c r="K13" s="91">
        <v>1.5753941112070076068386140700</v>
      </c>
      <c r="L13" s="423">
        <v>3.2853892073221386117420318100</v>
      </c>
      <c r="M13" s="422">
        <v>72.408057895698511865678876090</v>
      </c>
      <c r="N13" s="91">
        <v>67.792575258583523389912883370</v>
      </c>
      <c r="O13" s="423">
        <v>75.624771712763118086573898310</v>
      </c>
      <c r="P13" s="184"/>
      <c r="Q13" s="422"/>
      <c r="R13" s="91"/>
      <c r="S13" s="423">
        <v>2.5837331348191172986780687100</v>
      </c>
      <c r="T13" s="422"/>
      <c r="U13" s="91"/>
      <c r="V13" s="423">
        <v>-0.8641730764688172561708209500</v>
      </c>
      <c r="W13" s="422"/>
      <c r="X13" s="91"/>
      <c r="Y13" s="423">
        <v>16.504209652742027369356293930</v>
      </c>
      <c r="Z13" s="422">
        <v>-2.1015665904296889544825607400</v>
      </c>
      <c r="AA13" s="91">
        <v>-0.8701352039618125760891930600</v>
      </c>
      <c r="AB13" s="423">
        <v>2.4847307088024953218402508200</v>
      </c>
    </row>
    <row r="14" ht="18" customHeight="1">
      <c r="A14" s="58"/>
      <c r="B14" s="1062" t="s">
        <v>48</v>
      </c>
      <c r="C14" s="1062"/>
      <c r="D14" s="422"/>
      <c r="E14" s="91">
        <v>54.348629790635873602315260010</v>
      </c>
      <c r="F14" s="423">
        <v>58.075262233264018317275887910</v>
      </c>
      <c r="G14" s="422"/>
      <c r="H14" s="91">
        <v>7.6423744468698091299961742900</v>
      </c>
      <c r="I14" s="423">
        <v>12.990259494601648117037709740</v>
      </c>
      <c r="J14" s="422"/>
      <c r="K14" s="91">
        <v>1.6843022479587528783536750900</v>
      </c>
      <c r="L14" s="423">
        <v>3.3592274932604736331639729300</v>
      </c>
      <c r="M14" s="422">
        <v>71.987302430710763087368127460</v>
      </c>
      <c r="N14" s="91">
        <v>63.675306485464435610665109390</v>
      </c>
      <c r="O14" s="423">
        <v>74.424749221126140067477570590</v>
      </c>
      <c r="P14" s="5"/>
      <c r="Q14" s="422"/>
      <c r="R14" s="91"/>
      <c r="S14" s="423">
        <v>0.4274464398018866876815680300</v>
      </c>
      <c r="T14" s="422"/>
      <c r="U14" s="91"/>
      <c r="V14" s="423">
        <v>7.90508990006308828772944200</v>
      </c>
      <c r="W14" s="422"/>
      <c r="X14" s="91"/>
      <c r="Y14" s="423">
        <v>23.050264473430545600750928540</v>
      </c>
      <c r="Z14" s="422">
        <v>2.0941952758903307112634181500</v>
      </c>
      <c r="AA14" s="91">
        <v>-0.3322764395128075150687241400</v>
      </c>
      <c r="AB14" s="423">
        <v>2.5181742256301667402457532900</v>
      </c>
    </row>
    <row r="15" ht="18" customHeight="1">
      <c r="A15" s="58"/>
      <c r="B15" s="1062" t="s">
        <v>49</v>
      </c>
      <c r="C15" s="1062"/>
      <c r="D15" s="422"/>
      <c r="E15" s="91">
        <v>44.574392813646858509595937080</v>
      </c>
      <c r="F15" s="423">
        <v>51.445408125334993944208350580</v>
      </c>
      <c r="G15" s="422"/>
      <c r="H15" s="91">
        <v>6.8023578351588929543270370300</v>
      </c>
      <c r="I15" s="423">
        <v>11.675867969998762816439449610</v>
      </c>
      <c r="J15" s="422"/>
      <c r="K15" s="91">
        <v>1.2784583096937685863817991900</v>
      </c>
      <c r="L15" s="423">
        <v>3.1760326244010268661193718800</v>
      </c>
      <c r="M15" s="422">
        <v>51.902203341461381115363789620</v>
      </c>
      <c r="N15" s="91">
        <v>52.655208958499520050304773310</v>
      </c>
      <c r="O15" s="423">
        <v>66.297308719734783626767172060</v>
      </c>
      <c r="P15" s="184"/>
      <c r="Q15" s="422"/>
      <c r="R15" s="91"/>
      <c r="S15" s="423">
        <v>-1.5385349026188373502690488900</v>
      </c>
      <c r="T15" s="422"/>
      <c r="U15" s="91"/>
      <c r="V15" s="423">
        <v>0.4402791072902672282078181200</v>
      </c>
      <c r="W15" s="422"/>
      <c r="X15" s="91"/>
      <c r="Y15" s="423">
        <v>15.881594547419597340528835340</v>
      </c>
      <c r="Z15" s="422">
        <v>-5.6968982449341016341524564300</v>
      </c>
      <c r="AA15" s="91">
        <v>-9.134151088581924973968997020</v>
      </c>
      <c r="AB15" s="423">
        <v>-0.4764959847528417871024639600</v>
      </c>
    </row>
    <row r="16" ht="18" customHeight="1">
      <c r="A16" s="58"/>
      <c r="B16" s="1063" t="s">
        <v>78</v>
      </c>
      <c r="C16" s="1063"/>
      <c r="D16" s="432"/>
      <c r="E16" s="433">
        <v>48.766096032522808854364771790</v>
      </c>
      <c r="F16" s="434">
        <v>52.407626345376976310554277570</v>
      </c>
      <c r="G16" s="432"/>
      <c r="H16" s="433">
        <v>6.503671801915727396593476400</v>
      </c>
      <c r="I16" s="434">
        <v>11.572175050235855995143264010</v>
      </c>
      <c r="J16" s="432"/>
      <c r="K16" s="433">
        <v>1.3843028977838835292837060900</v>
      </c>
      <c r="L16" s="434">
        <v>3.2857971442772288196278359900</v>
      </c>
      <c r="M16" s="432">
        <v>58.760376629900899609374321540</v>
      </c>
      <c r="N16" s="433">
        <v>56.654070732222419780241954280</v>
      </c>
      <c r="O16" s="434">
        <v>67.265598539890061125325377580</v>
      </c>
      <c r="P16" s="5"/>
      <c r="Q16" s="432"/>
      <c r="R16" s="433"/>
      <c r="S16" s="434">
        <v>0.7125349110354295023422523600</v>
      </c>
      <c r="T16" s="432"/>
      <c r="U16" s="433"/>
      <c r="V16" s="434">
        <v>-0.3597385831422324442686655800</v>
      </c>
      <c r="W16" s="432"/>
      <c r="X16" s="433"/>
      <c r="Y16" s="434">
        <v>18.812725291834602615465383940</v>
      </c>
      <c r="Z16" s="631">
        <v>2.1745667048383123256978538600</v>
      </c>
      <c r="AA16" s="214">
        <v>-3.1020811001223616006519399800</v>
      </c>
      <c r="AB16" s="632">
        <v>1.2787091930565912306308399200</v>
      </c>
    </row>
    <row r="17" ht="6" customHeight="1">
      <c r="A17" s="58"/>
      <c r="B17" s="633"/>
      <c r="C17" s="633"/>
      <c r="D17" s="91"/>
      <c r="E17" s="91"/>
      <c r="F17" s="91"/>
      <c r="G17" s="91"/>
      <c r="H17" s="91"/>
      <c r="I17" s="91"/>
      <c r="J17" s="91"/>
      <c r="K17" s="91"/>
      <c r="L17" s="91"/>
      <c r="M17" s="91"/>
      <c r="N17" s="91"/>
      <c r="O17" s="91"/>
      <c r="P17" s="5"/>
      <c r="Q17" s="91"/>
      <c r="R17" s="91"/>
      <c r="S17" s="91"/>
      <c r="T17" s="91"/>
      <c r="U17" s="91"/>
      <c r="V17" s="91"/>
      <c r="W17" s="91"/>
      <c r="X17" s="91"/>
      <c r="Y17" s="91"/>
      <c r="Z17" s="634"/>
      <c r="AA17" s="634"/>
      <c r="AB17" s="634"/>
      <c r="AC17" s="4"/>
    </row>
    <row r="18" ht="18" customHeight="1">
      <c r="A18" s="58"/>
      <c r="B18" s="1064" t="s">
        <v>50</v>
      </c>
      <c r="C18" s="1064"/>
      <c r="D18" s="481"/>
      <c r="E18" s="482">
        <v>41.048732400792199614861312220</v>
      </c>
      <c r="F18" s="483">
        <v>54.569167137108116455127195400</v>
      </c>
      <c r="G18" s="481"/>
      <c r="H18" s="482">
        <v>12.225231372903601136541526830</v>
      </c>
      <c r="I18" s="483">
        <v>11.749263986699527129214943190</v>
      </c>
      <c r="J18" s="481"/>
      <c r="K18" s="482">
        <v>0.4299173571448375874729661400</v>
      </c>
      <c r="L18" s="483">
        <v>2.8623951104827901915570761700</v>
      </c>
      <c r="M18" s="481">
        <v>45.806066382363270859572799120</v>
      </c>
      <c r="N18" s="482">
        <v>53.703881130840638338875805190</v>
      </c>
      <c r="O18" s="483">
        <v>69.180826234290433775899214770</v>
      </c>
      <c r="P18" s="184"/>
      <c r="Q18" s="481"/>
      <c r="R18" s="482"/>
      <c r="S18" s="483">
        <v>3.1352475080360069454302408200</v>
      </c>
      <c r="T18" s="481"/>
      <c r="U18" s="482"/>
      <c r="V18" s="483">
        <v>-4.268650341796078996303126500</v>
      </c>
      <c r="W18" s="481"/>
      <c r="X18" s="482"/>
      <c r="Y18" s="483">
        <v>4.7602170878822781367950691600</v>
      </c>
      <c r="Z18" s="481">
        <v>2.7183048750278952776188175800</v>
      </c>
      <c r="AA18" s="482">
        <v>1.296630742071047762668391600</v>
      </c>
      <c r="AB18" s="483">
        <v>1.8626526410742057430416572100</v>
      </c>
    </row>
    <row r="19" ht="18" customHeight="1">
      <c r="A19" s="58"/>
      <c r="B19" s="1065" t="s">
        <v>51</v>
      </c>
      <c r="C19" s="1065"/>
      <c r="D19" s="273"/>
      <c r="E19" s="92">
        <v>45.556335702805724572276777240</v>
      </c>
      <c r="F19" s="274">
        <v>59.173412986401045836149783030</v>
      </c>
      <c r="G19" s="273"/>
      <c r="H19" s="92">
        <v>12.975140871976533492896527330</v>
      </c>
      <c r="I19" s="274">
        <v>11.179038723836050540727846400</v>
      </c>
      <c r="J19" s="273"/>
      <c r="K19" s="92">
        <v>0.3743011518617654365184610800</v>
      </c>
      <c r="L19" s="274">
        <v>2.9189242533581912141177404200</v>
      </c>
      <c r="M19" s="273">
        <v>52.000054537386111299132891430</v>
      </c>
      <c r="N19" s="92">
        <v>58.905777726644023501691765650</v>
      </c>
      <c r="O19" s="274">
        <v>73.271375963595287590995369840</v>
      </c>
      <c r="P19" s="5"/>
      <c r="Q19" s="273"/>
      <c r="R19" s="92"/>
      <c r="S19" s="274">
        <v>4.1865550101719112709375480300</v>
      </c>
      <c r="T19" s="273"/>
      <c r="U19" s="92"/>
      <c r="V19" s="274">
        <v>-12.715592624876803644486820170</v>
      </c>
      <c r="W19" s="273"/>
      <c r="X19" s="92"/>
      <c r="Y19" s="274">
        <v>20.303922139066383698487546140</v>
      </c>
      <c r="Z19" s="273">
        <v>14.627999222428383490628558500</v>
      </c>
      <c r="AA19" s="92">
        <v>-3.4137003959798990064340824400</v>
      </c>
      <c r="AB19" s="274">
        <v>1.7240852525413188766005533700</v>
      </c>
    </row>
    <row r="20" ht="18" customHeight="1">
      <c r="A20" s="58"/>
      <c r="B20" s="1066" t="s">
        <v>79</v>
      </c>
      <c r="C20" s="1066"/>
      <c r="D20" s="275"/>
      <c r="E20" s="276">
        <v>43.302534051798962093569044730</v>
      </c>
      <c r="F20" s="277">
        <v>56.871290061754581145638489220</v>
      </c>
      <c r="G20" s="275"/>
      <c r="H20" s="276">
        <v>12.600186122440067314719027080</v>
      </c>
      <c r="I20" s="277">
        <v>11.464151355267788834971394800</v>
      </c>
      <c r="J20" s="275"/>
      <c r="K20" s="276">
        <v>0.4021092545033015119957136100</v>
      </c>
      <c r="L20" s="277">
        <v>2.8906596819204907028374082900</v>
      </c>
      <c r="M20" s="275">
        <v>48.903060459874691079352845280</v>
      </c>
      <c r="N20" s="276">
        <v>56.304829428742330920283785430</v>
      </c>
      <c r="O20" s="277">
        <v>71.226101098942860683447292300</v>
      </c>
      <c r="P20" s="184"/>
      <c r="Q20" s="275"/>
      <c r="R20" s="276"/>
      <c r="S20" s="277">
        <v>3.6795177596856019169985470500</v>
      </c>
      <c r="T20" s="275"/>
      <c r="U20" s="276"/>
      <c r="V20" s="277">
        <v>-8.582118207696814393266632160</v>
      </c>
      <c r="W20" s="275"/>
      <c r="X20" s="276"/>
      <c r="Y20" s="277">
        <v>12.070999707358385924223940900</v>
      </c>
      <c r="Z20" s="275">
        <v>8.724143566819708464171571500</v>
      </c>
      <c r="AA20" s="276">
        <v>-1.2232098755257696472310012600</v>
      </c>
      <c r="AB20" s="277">
        <v>1.7913323318227251230470748300</v>
      </c>
    </row>
    <row r="21" ht="6" customHeight="1">
      <c r="A21" s="58"/>
      <c r="B21" s="633"/>
      <c r="C21" s="633"/>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98" t="s">
        <v>12</v>
      </c>
      <c r="C22" s="998"/>
      <c r="D22" s="470">
        <v>52.429238400933761307265830170</v>
      </c>
      <c r="E22" s="471">
        <v>47.347454915351513004692878300</v>
      </c>
      <c r="F22" s="472">
        <v>54.576637571423942646610563040</v>
      </c>
      <c r="G22" s="470">
        <v>3.545374963524948934928508900</v>
      </c>
      <c r="H22" s="471">
        <v>8.081409967100347725313288280</v>
      </c>
      <c r="I22" s="472">
        <v>11.046726645287311239727923540</v>
      </c>
      <c r="J22" s="470">
        <v>0</v>
      </c>
      <c r="K22" s="471">
        <v>1.1265072205261861115519573100</v>
      </c>
      <c r="L22" s="472">
        <v>2.7621965480070066561412444200</v>
      </c>
      <c r="M22" s="470">
        <v>55.974613364458710242194339070</v>
      </c>
      <c r="N22" s="471">
        <v>56.555372102978046841558123890</v>
      </c>
      <c r="O22" s="472">
        <v>68.38556076471826054247973100</v>
      </c>
      <c r="P22" s="184"/>
      <c r="Q22" s="470">
        <v>3.9785879629629629629629629500</v>
      </c>
      <c r="R22" s="471"/>
      <c r="S22" s="472">
        <v>1.750210910358734480128698800</v>
      </c>
      <c r="T22" s="470">
        <v>0</v>
      </c>
      <c r="U22" s="471"/>
      <c r="V22" s="472">
        <v>-2.4580530150520417878183238600</v>
      </c>
      <c r="W22" s="470">
        <v>0</v>
      </c>
      <c r="X22" s="471"/>
      <c r="Y22" s="472">
        <v>12.346397926447716204584672230</v>
      </c>
      <c r="Z22" s="470">
        <v>3.717220870505542038388753700</v>
      </c>
      <c r="AA22" s="471">
        <v>-2.580713119502817717385579600</v>
      </c>
      <c r="AB22" s="472">
        <v>1.4297381763019042653818834300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56" t="s">
        <v>9</v>
      </c>
      <c r="C24" s="1056"/>
      <c r="D24" s="1056"/>
      <c r="E24" s="1056"/>
      <c r="F24" s="1056"/>
      <c r="G24" s="1056"/>
      <c r="H24" s="1056"/>
      <c r="I24" s="1056"/>
      <c r="J24" s="1056"/>
      <c r="K24" s="1056"/>
      <c r="L24" s="1056"/>
      <c r="M24" s="1056"/>
      <c r="N24" s="1056"/>
      <c r="O24" s="1056"/>
      <c r="P24" s="413"/>
      <c r="Q24" s="1057"/>
      <c r="R24" s="1057"/>
      <c r="S24" s="1057"/>
      <c r="T24" s="1057"/>
      <c r="U24" s="1057"/>
      <c r="V24" s="1057"/>
      <c r="W24" s="1057"/>
      <c r="X24" s="1057"/>
      <c r="Y24" s="1057"/>
      <c r="Z24" s="1057"/>
      <c r="AA24" s="1057"/>
      <c r="AB24" s="1057"/>
      <c r="AC24" s="9"/>
    </row>
    <row r="25" ht="18" customHeight="1">
      <c r="A25" s="58"/>
      <c r="B25" s="1061" t="s">
        <v>43</v>
      </c>
      <c r="C25" s="1061"/>
      <c r="D25" s="456"/>
      <c r="E25" s="457">
        <v>87.20955107890960462899084434</v>
      </c>
      <c r="F25" s="458">
        <v>128.02439607768642662387698836</v>
      </c>
      <c r="G25" s="456"/>
      <c r="H25" s="457">
        <v>101.89250182351172333986204132</v>
      </c>
      <c r="I25" s="458">
        <v>165.130060366191324609792107</v>
      </c>
      <c r="J25" s="456"/>
      <c r="K25" s="457">
        <v>95.79706714069179148679518969</v>
      </c>
      <c r="L25" s="458">
        <v>83.49257282154512780208230637</v>
      </c>
      <c r="M25" s="456">
        <v>84.64691395742802061856720673</v>
      </c>
      <c r="N25" s="457">
        <v>88.80580261150017323800731716</v>
      </c>
      <c r="O25" s="458">
        <v>130.95982683384715345655992928</v>
      </c>
      <c r="P25" s="5"/>
      <c r="Q25" s="429"/>
      <c r="R25" s="430"/>
      <c r="S25" s="431">
        <v>-2.0416711012375667921104536600</v>
      </c>
      <c r="T25" s="429"/>
      <c r="U25" s="430"/>
      <c r="V25" s="431">
        <v>-0.8394309727212326802659407900</v>
      </c>
      <c r="W25" s="429"/>
      <c r="X25" s="430"/>
      <c r="Y25" s="431">
        <v>1.4479109625974106812880885200</v>
      </c>
      <c r="Z25" s="429">
        <v>4.5430113829884231900841907100</v>
      </c>
      <c r="AA25" s="430">
        <v>1.4109702584863314658519246400</v>
      </c>
      <c r="AB25" s="431">
        <v>-2.2250664231576828805912343300</v>
      </c>
    </row>
    <row r="26" ht="18" customHeight="1">
      <c r="A26" s="58"/>
      <c r="B26" s="1062" t="s">
        <v>46</v>
      </c>
      <c r="C26" s="1062"/>
      <c r="D26" s="441"/>
      <c r="E26" s="95">
        <v>107.23561288294357472618808575</v>
      </c>
      <c r="F26" s="442">
        <v>148.75940334564336645239671213</v>
      </c>
      <c r="G26" s="441"/>
      <c r="H26" s="95">
        <v>113.42860461673126349459914281</v>
      </c>
      <c r="I26" s="442">
        <v>160.70174061407863898928209846</v>
      </c>
      <c r="J26" s="441"/>
      <c r="K26" s="95">
        <v>92.9000428086366642872019472</v>
      </c>
      <c r="L26" s="442">
        <v>84.19339906125054434317188582</v>
      </c>
      <c r="M26" s="441">
        <v>107.08167393878886170179659305</v>
      </c>
      <c r="N26" s="95">
        <v>107.53967973577062265721133524</v>
      </c>
      <c r="O26" s="442">
        <v>147.59994007361590193502113804</v>
      </c>
      <c r="P26" s="5"/>
      <c r="Q26" s="422"/>
      <c r="R26" s="91"/>
      <c r="S26" s="423">
        <v>0.4501702442563783653441115100</v>
      </c>
      <c r="T26" s="422"/>
      <c r="U26" s="91"/>
      <c r="V26" s="423">
        <v>-2.3816581480697118049814906200</v>
      </c>
      <c r="W26" s="422"/>
      <c r="X26" s="91"/>
      <c r="Y26" s="423">
        <v>-0.2960746895926682361953498900</v>
      </c>
      <c r="Z26" s="422">
        <v>2.8264901566330885066263223200</v>
      </c>
      <c r="AA26" s="91">
        <v>1.4079979421737830724114620900</v>
      </c>
      <c r="AB26" s="423">
        <v>-0.6523218943454811993796908500</v>
      </c>
    </row>
    <row r="27" ht="18" customHeight="1">
      <c r="A27" s="58"/>
      <c r="B27" s="1062" t="s">
        <v>47</v>
      </c>
      <c r="C27" s="1062"/>
      <c r="D27" s="441"/>
      <c r="E27" s="95">
        <v>112.72549345722628806159551673</v>
      </c>
      <c r="F27" s="442">
        <v>159.16710094510942590508761423</v>
      </c>
      <c r="G27" s="441"/>
      <c r="H27" s="95">
        <v>115.42191002803425503735745389</v>
      </c>
      <c r="I27" s="442">
        <v>157.76231029700814445793746089</v>
      </c>
      <c r="J27" s="441"/>
      <c r="K27" s="95">
        <v>93.37839341013221700913635516</v>
      </c>
      <c r="L27" s="442">
        <v>83.99944517194463260592117381</v>
      </c>
      <c r="M27" s="441">
        <v>115.40122666806634929903951646</v>
      </c>
      <c r="N27" s="95">
        <v>112.58888500383347512711845167</v>
      </c>
      <c r="O27" s="442">
        <v>155.65288848605546094856772114</v>
      </c>
      <c r="P27" s="93"/>
      <c r="Q27" s="422"/>
      <c r="R27" s="91"/>
      <c r="S27" s="423">
        <v>1.6578735602742384884128982700</v>
      </c>
      <c r="T27" s="422"/>
      <c r="U27" s="91"/>
      <c r="V27" s="423">
        <v>-1.6290203282497766463396203800</v>
      </c>
      <c r="W27" s="422"/>
      <c r="X27" s="91"/>
      <c r="Y27" s="423">
        <v>0.6983964580094113878352687600</v>
      </c>
      <c r="Z27" s="422">
        <v>-1.5772498561791304323433537600</v>
      </c>
      <c r="AA27" s="91">
        <v>-0.5646049136137013683965618500</v>
      </c>
      <c r="AB27" s="423">
        <v>0.7646221632724059060910991700</v>
      </c>
    </row>
    <row r="28" ht="18" customHeight="1">
      <c r="A28" s="58"/>
      <c r="B28" s="1062" t="s">
        <v>48</v>
      </c>
      <c r="C28" s="1062"/>
      <c r="D28" s="441"/>
      <c r="E28" s="95">
        <v>110.23301172456848052319088618</v>
      </c>
      <c r="F28" s="442">
        <v>154.65184965773106508171876259</v>
      </c>
      <c r="G28" s="441"/>
      <c r="H28" s="95">
        <v>109.54954492102033717841855973</v>
      </c>
      <c r="I28" s="442">
        <v>157.02598485095803803078309472</v>
      </c>
      <c r="J28" s="441"/>
      <c r="K28" s="95">
        <v>92.30880521378224531737542062</v>
      </c>
      <c r="L28" s="442">
        <v>85.97948799473915769859139033</v>
      </c>
      <c r="M28" s="441">
        <v>113.45920415742548473699862191</v>
      </c>
      <c r="N28" s="95">
        <v>109.6768606432729667179259658</v>
      </c>
      <c r="O28" s="442">
        <v>151.96664809263883891580767157</v>
      </c>
      <c r="P28" s="5"/>
      <c r="Q28" s="422"/>
      <c r="R28" s="91"/>
      <c r="S28" s="423">
        <v>2.5647037045687878152503641300</v>
      </c>
      <c r="T28" s="422"/>
      <c r="U28" s="91"/>
      <c r="V28" s="423">
        <v>2.8505984408200314577201844100</v>
      </c>
      <c r="W28" s="422"/>
      <c r="X28" s="91"/>
      <c r="Y28" s="423">
        <v>1.3322400152380919440295134800</v>
      </c>
      <c r="Z28" s="422">
        <v>2.2223769245989119276590403400</v>
      </c>
      <c r="AA28" s="91">
        <v>-1.5155045935707823253409616800</v>
      </c>
      <c r="AB28" s="423">
        <v>2.2528646293818822027520030700</v>
      </c>
    </row>
    <row r="29" ht="18" customHeight="1">
      <c r="A29" s="58"/>
      <c r="B29" s="1062" t="s">
        <v>49</v>
      </c>
      <c r="C29" s="1062"/>
      <c r="D29" s="441"/>
      <c r="E29" s="95">
        <v>95.10906768462464875693137076</v>
      </c>
      <c r="F29" s="442">
        <v>134.75152816354418231728479464</v>
      </c>
      <c r="G29" s="441"/>
      <c r="H29" s="95">
        <v>107.27976103995183392592466039</v>
      </c>
      <c r="I29" s="442">
        <v>147.36855498935014920952298071</v>
      </c>
      <c r="J29" s="441"/>
      <c r="K29" s="95">
        <v>93.97225101266808981060560114</v>
      </c>
      <c r="L29" s="442">
        <v>85.2770905545993112486942789</v>
      </c>
      <c r="M29" s="441">
        <v>101.36365441679775912052644726</v>
      </c>
      <c r="N29" s="95">
        <v>96.65375889738140190897485971</v>
      </c>
      <c r="O29" s="442">
        <v>134.60344238574342290392781029</v>
      </c>
      <c r="P29" s="93"/>
      <c r="Q29" s="422"/>
      <c r="R29" s="91"/>
      <c r="S29" s="423">
        <v>-1.1182980431479962389823727200</v>
      </c>
      <c r="T29" s="422"/>
      <c r="U29" s="91"/>
      <c r="V29" s="423">
        <v>1.1630713634914156351355993700</v>
      </c>
      <c r="W29" s="422"/>
      <c r="X29" s="91"/>
      <c r="Y29" s="423">
        <v>2.5767138533115069755506486500</v>
      </c>
      <c r="Z29" s="422">
        <v>0.1705714171243060542216331400</v>
      </c>
      <c r="AA29" s="91">
        <v>-2.403027177680950367999577300</v>
      </c>
      <c r="AB29" s="423">
        <v>-0.8294541529243477127721603400</v>
      </c>
    </row>
    <row r="30" ht="18" customHeight="1">
      <c r="A30" s="58"/>
      <c r="B30" s="1063" t="s">
        <v>78</v>
      </c>
      <c r="C30" s="1063"/>
      <c r="D30" s="459"/>
      <c r="E30" s="460">
        <v>104.48383212367177227802360318</v>
      </c>
      <c r="F30" s="461">
        <v>146.69318132757367702365816316</v>
      </c>
      <c r="G30" s="459"/>
      <c r="H30" s="460">
        <v>110.54972145993217694422825636</v>
      </c>
      <c r="I30" s="461">
        <v>157.11497696092701297756009915</v>
      </c>
      <c r="J30" s="459"/>
      <c r="K30" s="460">
        <v>93.409874875708175608025663</v>
      </c>
      <c r="L30" s="461">
        <v>84.58324676222053535771916202</v>
      </c>
      <c r="M30" s="459">
        <v>107.28814309549026280149230037</v>
      </c>
      <c r="N30" s="460">
        <v>104.90958868466975098330672681</v>
      </c>
      <c r="O30" s="461">
        <v>145.4521635706346651933854098</v>
      </c>
      <c r="P30" s="5"/>
      <c r="Q30" s="432"/>
      <c r="R30" s="433"/>
      <c r="S30" s="434">
        <v>0.7531782163991814767980849700</v>
      </c>
      <c r="T30" s="432"/>
      <c r="U30" s="433"/>
      <c r="V30" s="434">
        <v>-0.3995225762349146772967230300</v>
      </c>
      <c r="W30" s="432"/>
      <c r="X30" s="433"/>
      <c r="Y30" s="434">
        <v>1.1391240159669118700980240800</v>
      </c>
      <c r="Z30" s="432">
        <v>0.8634803192344620656452132800</v>
      </c>
      <c r="AA30" s="433">
        <v>-0.072255400647099789861386500</v>
      </c>
      <c r="AB30" s="434">
        <v>0.2145644820477415186206961700</v>
      </c>
    </row>
    <row r="31" ht="6" customHeight="1">
      <c r="A31" s="58"/>
      <c r="B31" s="633"/>
      <c r="C31" s="633"/>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64" t="s">
        <v>50</v>
      </c>
      <c r="C32" s="1064"/>
      <c r="D32" s="495"/>
      <c r="E32" s="496">
        <v>84.69246012999482356503493008</v>
      </c>
      <c r="F32" s="497">
        <v>126.50089356019982819974432964</v>
      </c>
      <c r="G32" s="495"/>
      <c r="H32" s="496">
        <v>104.36154109713348059200387239</v>
      </c>
      <c r="I32" s="497">
        <v>133.48231532355144181791691372</v>
      </c>
      <c r="J32" s="495"/>
      <c r="K32" s="496">
        <v>96.95325593451349036951260473</v>
      </c>
      <c r="L32" s="497">
        <v>80.26403918474853461245837456</v>
      </c>
      <c r="M32" s="495">
        <v>78.440618478608441436275820267</v>
      </c>
      <c r="N32" s="496">
        <v>89.2681107062676026335733332</v>
      </c>
      <c r="O32" s="497">
        <v>125.77350157419104333501471445</v>
      </c>
      <c r="P32" s="93"/>
      <c r="Q32" s="481"/>
      <c r="R32" s="482"/>
      <c r="S32" s="483">
        <v>-2.3211474560021560665745427500</v>
      </c>
      <c r="T32" s="481"/>
      <c r="U32" s="482"/>
      <c r="V32" s="483">
        <v>-3.3125866515890223431743493400</v>
      </c>
      <c r="W32" s="481"/>
      <c r="X32" s="482"/>
      <c r="Y32" s="483">
        <v>2.5315874660961116821111638700</v>
      </c>
      <c r="Z32" s="481">
        <v>8.018005687857652953138099380</v>
      </c>
      <c r="AA32" s="482">
        <v>-0.7799831077477269608039651100</v>
      </c>
      <c r="AB32" s="483">
        <v>-2.4943133516584681539235019100</v>
      </c>
    </row>
    <row r="33" ht="18" customHeight="1">
      <c r="A33" s="58"/>
      <c r="B33" s="1065" t="s">
        <v>51</v>
      </c>
      <c r="C33" s="1065"/>
      <c r="D33" s="278"/>
      <c r="E33" s="94">
        <v>86.87837424595021709079663984</v>
      </c>
      <c r="F33" s="279">
        <v>134.07933559593524156963447429</v>
      </c>
      <c r="G33" s="278"/>
      <c r="H33" s="94">
        <v>102.88743885012460440575963961</v>
      </c>
      <c r="I33" s="279">
        <v>137.04598418033416695724472255</v>
      </c>
      <c r="J33" s="278"/>
      <c r="K33" s="94">
        <v>98.46694285844073705226321685</v>
      </c>
      <c r="L33" s="279">
        <v>80.27932774697035822719769518</v>
      </c>
      <c r="M33" s="278">
        <v>78.492090788322403236637552901</v>
      </c>
      <c r="N33" s="94">
        <v>90.47831793962125805467606439</v>
      </c>
      <c r="O33" s="279">
        <v>132.38871812482698637386696385</v>
      </c>
      <c r="P33" s="5"/>
      <c r="Q33" s="273"/>
      <c r="R33" s="92"/>
      <c r="S33" s="274">
        <v>-1.7361000456652151973940642100</v>
      </c>
      <c r="T33" s="273"/>
      <c r="U33" s="92"/>
      <c r="V33" s="274">
        <v>-2.9365071543430605124363181600</v>
      </c>
      <c r="W33" s="273"/>
      <c r="X33" s="92"/>
      <c r="Y33" s="274">
        <v>2.187552607137653602386848700</v>
      </c>
      <c r="Z33" s="273">
        <v>9.384981526129821227305514920</v>
      </c>
      <c r="AA33" s="92">
        <v>3.934871997489797147534545200</v>
      </c>
      <c r="AB33" s="274">
        <v>-2.1819476375636117258540974600</v>
      </c>
    </row>
    <row r="34" ht="18" customHeight="1">
      <c r="A34" s="58"/>
      <c r="B34" s="1066" t="s">
        <v>79</v>
      </c>
      <c r="C34" s="1066"/>
      <c r="D34" s="445"/>
      <c r="E34" s="446">
        <v>85.84230319881897542139140885</v>
      </c>
      <c r="F34" s="447">
        <v>130.44350045277361555043803253</v>
      </c>
      <c r="G34" s="445"/>
      <c r="H34" s="446">
        <v>103.60255689925032376555580037</v>
      </c>
      <c r="I34" s="447">
        <v>135.21983565603540071072714165</v>
      </c>
      <c r="J34" s="445"/>
      <c r="K34" s="446">
        <v>97.65775944051201880280035864</v>
      </c>
      <c r="L34" s="447">
        <v>80.27175821084963000461655053</v>
      </c>
      <c r="M34" s="635">
        <v>78.467984484816655965462349844</v>
      </c>
      <c r="N34" s="636">
        <v>89.90116651173210016726033492</v>
      </c>
      <c r="O34" s="637">
        <v>129.176088627839542021193304</v>
      </c>
      <c r="P34" s="93"/>
      <c r="Q34" s="275"/>
      <c r="R34" s="276"/>
      <c r="S34" s="277">
        <v>-1.9962301062744033249227932500</v>
      </c>
      <c r="T34" s="275"/>
      <c r="U34" s="276"/>
      <c r="V34" s="277">
        <v>-3.1773469763594774164140441600</v>
      </c>
      <c r="W34" s="275"/>
      <c r="X34" s="276"/>
      <c r="Y34" s="277">
        <v>2.3701443288643894921584137800</v>
      </c>
      <c r="Z34" s="275">
        <v>8.705225595046312069219372550</v>
      </c>
      <c r="AA34" s="276">
        <v>1.6873381530169423533001546200</v>
      </c>
      <c r="AB34" s="277">
        <v>-2.3314936016204910560058306200</v>
      </c>
    </row>
    <row r="35" ht="6" customHeight="1">
      <c r="A35" s="58"/>
      <c r="B35" s="633"/>
      <c r="C35" s="633"/>
      <c r="D35" s="95"/>
      <c r="E35" s="95"/>
      <c r="F35" s="95"/>
      <c r="G35" s="95"/>
      <c r="H35" s="95"/>
      <c r="I35" s="95"/>
      <c r="J35" s="95"/>
      <c r="K35" s="95"/>
      <c r="L35" s="95"/>
      <c r="M35" s="638"/>
      <c r="N35" s="638"/>
      <c r="O35" s="638"/>
      <c r="P35" s="93"/>
      <c r="Q35" s="91"/>
      <c r="R35" s="91"/>
      <c r="S35" s="91"/>
      <c r="T35" s="91"/>
      <c r="U35" s="91"/>
      <c r="V35" s="91"/>
      <c r="W35" s="91"/>
      <c r="X35" s="91"/>
      <c r="Y35" s="91"/>
      <c r="Z35" s="91"/>
      <c r="AA35" s="91"/>
      <c r="AB35" s="91"/>
    </row>
    <row r="36" ht="18" customHeight="1">
      <c r="A36" s="58"/>
      <c r="B36" s="998" t="s">
        <v>12</v>
      </c>
      <c r="C36" s="998"/>
      <c r="D36" s="484">
        <v>98.89870599693891748991234173</v>
      </c>
      <c r="E36" s="485">
        <v>100.26659293656733273549232509</v>
      </c>
      <c r="F36" s="486">
        <v>141.24912048535326255319330785</v>
      </c>
      <c r="G36" s="484">
        <v>119.00617283950617283950617284</v>
      </c>
      <c r="H36" s="485">
        <v>104.08632905729187355621518248</v>
      </c>
      <c r="I36" s="486">
        <v>151.21715864155272645867906886</v>
      </c>
      <c r="J36" s="484">
        <v>0</v>
      </c>
      <c r="K36" s="485">
        <v>93.96389654149135015143685869</v>
      </c>
      <c r="L36" s="486">
        <v>86.75928767093809105358416645</v>
      </c>
      <c r="M36" s="484">
        <v>100.17229245405968982145184413</v>
      </c>
      <c r="N36" s="485">
        <v>100.68686814077958587879115533</v>
      </c>
      <c r="O36" s="486">
        <v>140.65839000148525159380287656</v>
      </c>
      <c r="P36" s="93"/>
      <c r="Q36" s="470">
        <v>2.1580991696655290527005435300</v>
      </c>
      <c r="R36" s="471"/>
      <c r="S36" s="472">
        <v>-0.2827532233026463313395145400</v>
      </c>
      <c r="T36" s="470">
        <v>-0.6373694337548103353490929100</v>
      </c>
      <c r="U36" s="471"/>
      <c r="V36" s="472">
        <v>-0.6423032012290460726365529700</v>
      </c>
      <c r="W36" s="470">
        <v>0</v>
      </c>
      <c r="X36" s="471"/>
      <c r="Y36" s="472">
        <v>1.8486773550066010722352823800</v>
      </c>
      <c r="Z36" s="470">
        <v>1.8862343113243994059435547800</v>
      </c>
      <c r="AA36" s="471">
        <v>0.2999515821512704537212166900</v>
      </c>
      <c r="AB36" s="472">
        <v>-0.4976269891316928152626413200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56" t="s">
        <v>10</v>
      </c>
      <c r="C38" s="1056"/>
      <c r="D38" s="1056"/>
      <c r="E38" s="1056"/>
      <c r="F38" s="1056"/>
      <c r="G38" s="1056"/>
      <c r="H38" s="1056"/>
      <c r="I38" s="1056"/>
      <c r="J38" s="1056"/>
      <c r="K38" s="1056"/>
      <c r="L38" s="1056"/>
      <c r="M38" s="1056"/>
      <c r="N38" s="1056"/>
      <c r="O38" s="1056"/>
      <c r="P38" s="413"/>
      <c r="Q38" s="1057"/>
      <c r="R38" s="1057"/>
      <c r="S38" s="1057"/>
      <c r="T38" s="1057"/>
      <c r="U38" s="1057"/>
      <c r="V38" s="1057"/>
      <c r="W38" s="1057"/>
      <c r="X38" s="1057"/>
      <c r="Y38" s="1057"/>
      <c r="Z38" s="1057"/>
      <c r="AA38" s="1057"/>
      <c r="AB38" s="1057"/>
      <c r="AC38" s="9"/>
    </row>
    <row r="39" ht="18" customHeight="1">
      <c r="A39" s="58"/>
      <c r="B39" s="1061" t="s">
        <v>43</v>
      </c>
      <c r="C39" s="1061"/>
      <c r="D39" s="456"/>
      <c r="E39" s="457">
        <v>28.246395321631370481296547194</v>
      </c>
      <c r="F39" s="458">
        <v>51.354243907189774523529793563</v>
      </c>
      <c r="G39" s="456"/>
      <c r="H39" s="457">
        <v>3.5751235803141660344138355482</v>
      </c>
      <c r="I39" s="458">
        <v>13.050438694945866373319901023</v>
      </c>
      <c r="J39" s="456"/>
      <c r="K39" s="457">
        <v>0.7924898784126109974544153408</v>
      </c>
      <c r="L39" s="458">
        <v>2.6789383642944596627901855881</v>
      </c>
      <c r="M39" s="456">
        <v>28.277708016969117125889571681</v>
      </c>
      <c r="N39" s="457">
        <v>32.614008780358147513164798084</v>
      </c>
      <c r="O39" s="458">
        <v>67.083620966430100559639880185</v>
      </c>
      <c r="P39" s="5"/>
      <c r="Q39" s="429"/>
      <c r="R39" s="430"/>
      <c r="S39" s="431">
        <v>-0.0885599705671190551816657200</v>
      </c>
      <c r="T39" s="429"/>
      <c r="U39" s="430"/>
      <c r="V39" s="431">
        <v>-6.5219535924090417648682743500</v>
      </c>
      <c r="W39" s="429"/>
      <c r="X39" s="430"/>
      <c r="Y39" s="431">
        <v>15.534583023736553665270791380</v>
      </c>
      <c r="Z39" s="429">
        <v>26.554664733853821228147916990</v>
      </c>
      <c r="AA39" s="430">
        <v>-6.9449085935697850575054098900</v>
      </c>
      <c r="AB39" s="431">
        <v>-0.8803880214019192209609988200</v>
      </c>
    </row>
    <row r="40" ht="18" customHeight="1">
      <c r="A40" s="58"/>
      <c r="B40" s="1062" t="s">
        <v>46</v>
      </c>
      <c r="C40" s="1062"/>
      <c r="D40" s="441"/>
      <c r="E40" s="95">
        <v>57.299367931128996408057876639</v>
      </c>
      <c r="F40" s="442">
        <v>78.777664168198526534052494472</v>
      </c>
      <c r="G40" s="441"/>
      <c r="H40" s="95">
        <v>7.4758683068426734094890210173</v>
      </c>
      <c r="I40" s="442">
        <v>18.909325930183975200925346768</v>
      </c>
      <c r="J40" s="441"/>
      <c r="K40" s="95">
        <v>1.4319626314028891045212836227</v>
      </c>
      <c r="L40" s="442">
        <v>2.8623634803500706070173129013</v>
      </c>
      <c r="M40" s="441">
        <v>67.512678539990389045660811716</v>
      </c>
      <c r="N40" s="95">
        <v>66.207198869374558922068181278</v>
      </c>
      <c r="O40" s="442">
        <v>100.54935357873257234199515415</v>
      </c>
      <c r="P40" s="5"/>
      <c r="Q40" s="422"/>
      <c r="R40" s="91"/>
      <c r="S40" s="423">
        <v>-0.05995840192337659073830300</v>
      </c>
      <c r="T40" s="422"/>
      <c r="U40" s="91"/>
      <c r="V40" s="423">
        <v>-7.7822112024618723647052862500</v>
      </c>
      <c r="W40" s="422"/>
      <c r="X40" s="91"/>
      <c r="Y40" s="423">
        <v>24.491121934213292242617541780</v>
      </c>
      <c r="Z40" s="422">
        <v>7.6326872592668661264411289600</v>
      </c>
      <c r="AA40" s="91">
        <v>0.9679455239112191922553419500</v>
      </c>
      <c r="AB40" s="423">
        <v>-1.0625857569668375763268126300</v>
      </c>
    </row>
    <row r="41" ht="18" customHeight="1">
      <c r="A41" s="58"/>
      <c r="B41" s="1062" t="s">
        <v>47</v>
      </c>
      <c r="C41" s="1062"/>
      <c r="D41" s="441"/>
      <c r="E41" s="95">
        <v>65.773205460977807112762179898</v>
      </c>
      <c r="F41" s="442">
        <v>93.83214379787495492615247403</v>
      </c>
      <c r="G41" s="441"/>
      <c r="H41" s="95">
        <v>9.082621427123124774647459419</v>
      </c>
      <c r="I41" s="442">
        <v>21.120289078136689516024316227</v>
      </c>
      <c r="J41" s="441"/>
      <c r="K41" s="95">
        <v>1.4710777109229354015783352817</v>
      </c>
      <c r="L41" s="442">
        <v>2.7597087058895461981986486927</v>
      </c>
      <c r="M41" s="441">
        <v>83.55978701815975293887687871</v>
      </c>
      <c r="N41" s="95">
        <v>76.3269045990238672889879746</v>
      </c>
      <c r="O41" s="442">
        <v>117.71214158190119064037543896</v>
      </c>
      <c r="P41" s="93"/>
      <c r="Q41" s="422"/>
      <c r="R41" s="91"/>
      <c r="S41" s="423">
        <v>4.2844417236035666773046880500</v>
      </c>
      <c r="T41" s="422"/>
      <c r="U41" s="91"/>
      <c r="V41" s="423">
        <v>-2.4791158496316553822972730800</v>
      </c>
      <c r="W41" s="422"/>
      <c r="X41" s="91"/>
      <c r="Y41" s="423">
        <v>17.317870926388636451396103170</v>
      </c>
      <c r="Z41" s="422">
        <v>-3.6456694905837584626906702400</v>
      </c>
      <c r="AA41" s="91">
        <v>-1.429827291458862948383689600</v>
      </c>
      <c r="AB41" s="423">
        <v>3.2683516737720406522604159600</v>
      </c>
    </row>
    <row r="42" ht="18" customHeight="1">
      <c r="A42" s="58"/>
      <c r="B42" s="1062" t="s">
        <v>48</v>
      </c>
      <c r="C42" s="1062"/>
      <c r="D42" s="441"/>
      <c r="E42" s="95">
        <v>59.910131449253960577170886343</v>
      </c>
      <c r="F42" s="442">
        <v>89.81446723732053821521444469</v>
      </c>
      <c r="G42" s="441"/>
      <c r="H42" s="95">
        <v>8.372186427706221074578792575</v>
      </c>
      <c r="I42" s="442">
        <v>20.398082906093322166365639991</v>
      </c>
      <c r="J42" s="441"/>
      <c r="K42" s="95">
        <v>1.5547592812796008385286310672</v>
      </c>
      <c r="L42" s="442">
        <v>2.8882465992838660752033870779</v>
      </c>
      <c r="M42" s="441">
        <v>81.67622043228344314188931226</v>
      </c>
      <c r="N42" s="95">
        <v>69.837077158239782490278309987</v>
      </c>
      <c r="O42" s="442">
        <v>113.10079674269772645678347176</v>
      </c>
      <c r="P42" s="5"/>
      <c r="Q42" s="422"/>
      <c r="R42" s="91"/>
      <c r="S42" s="423">
        <v>3.0031128790473208843390988700</v>
      </c>
      <c r="T42" s="422"/>
      <c r="U42" s="91"/>
      <c r="V42" s="423">
        <v>10.981030710319739923137042990</v>
      </c>
      <c r="W42" s="422"/>
      <c r="X42" s="91"/>
      <c r="Y42" s="423">
        <v>24.689589335601889139295203040</v>
      </c>
      <c r="Z42" s="422">
        <v>4.3631131130566698694926410900</v>
      </c>
      <c r="AA42" s="91">
        <v>-1.8427453683794198005075587700</v>
      </c>
      <c r="AB42" s="423">
        <v>4.8277699114474820810444449200</v>
      </c>
    </row>
    <row r="43" ht="18" customHeight="1">
      <c r="A43" s="58"/>
      <c r="B43" s="1062" t="s">
        <v>49</v>
      </c>
      <c r="C43" s="1062"/>
      <c r="D43" s="441"/>
      <c r="E43" s="95">
        <v>42.394289431141856039251464795</v>
      </c>
      <c r="F43" s="442">
        <v>69.323473618861031516897328038</v>
      </c>
      <c r="G43" s="441"/>
      <c r="H43" s="95">
        <v>7.2975532306409010369976893649</v>
      </c>
      <c r="I43" s="442">
        <v>17.206557909851547763166152988</v>
      </c>
      <c r="J43" s="441"/>
      <c r="K43" s="95">
        <v>1.2013960518777417942170130549</v>
      </c>
      <c r="L43" s="442">
        <v>2.7084282171540807015067205709</v>
      </c>
      <c r="M43" s="441">
        <v>52.609970029742573358788728634</v>
      </c>
      <c r="N43" s="95">
        <v>50.893238713660498870466167217</v>
      </c>
      <c r="O43" s="442">
        <v>89.2384597458666599815702016</v>
      </c>
      <c r="P43" s="93"/>
      <c r="Q43" s="422"/>
      <c r="R43" s="91"/>
      <c r="S43" s="423">
        <v>-2.6396275400576982016227027900</v>
      </c>
      <c r="T43" s="422"/>
      <c r="U43" s="91"/>
      <c r="V43" s="423">
        <v>1.6084712309980116071323362800</v>
      </c>
      <c r="W43" s="422"/>
      <c r="X43" s="91"/>
      <c r="Y43" s="423">
        <v>18.867531647561230009633593410</v>
      </c>
      <c r="Z43" s="422">
        <v>-5.5360441078783093972257163200</v>
      </c>
      <c r="AA43" s="91">
        <v>-11.317682133153811305483013150</v>
      </c>
      <c r="AB43" s="423">
        <v>-1.3019978219431392869969978200</v>
      </c>
    </row>
    <row r="44" ht="18" customHeight="1">
      <c r="A44" s="58"/>
      <c r="B44" s="1063" t="s">
        <v>78</v>
      </c>
      <c r="C44" s="1063"/>
      <c r="D44" s="459"/>
      <c r="E44" s="460">
        <v>50.952685911889692199299524157</v>
      </c>
      <c r="F44" s="461">
        <v>76.878414344301121651939271057</v>
      </c>
      <c r="G44" s="459"/>
      <c r="H44" s="460">
        <v>7.1897910616859885919135732206</v>
      </c>
      <c r="I44" s="461">
        <v>18.181620164056209136929776284</v>
      </c>
      <c r="J44" s="459"/>
      <c r="K44" s="460">
        <v>1.2930756047207280480829417285</v>
      </c>
      <c r="L44" s="461">
        <v>2.7792339066500039583672502012</v>
      </c>
      <c r="M44" s="459">
        <v>63.042916962137095998230997231</v>
      </c>
      <c r="N44" s="460">
        <v>59.435552578296408839296039107</v>
      </c>
      <c r="O44" s="461">
        <v>97.83926841500733474723629753</v>
      </c>
      <c r="P44" s="5"/>
      <c r="Q44" s="432"/>
      <c r="R44" s="433"/>
      <c r="S44" s="434">
        <v>1.4710797851687691215745895300</v>
      </c>
      <c r="T44" s="432"/>
      <c r="U44" s="433"/>
      <c r="V44" s="434">
        <v>-0.7578239225220662940284382500</v>
      </c>
      <c r="W44" s="432"/>
      <c r="X44" s="433"/>
      <c r="Y44" s="434">
        <v>20.166149579658683751971674320</v>
      </c>
      <c r="Z44" s="432">
        <v>3.0568239795976785730622162500</v>
      </c>
      <c r="AA44" s="433">
        <v>-3.1720950796421700173691074300</v>
      </c>
      <c r="AB44" s="434">
        <v>1.4960173308613114793799042200</v>
      </c>
    </row>
    <row r="45" ht="6" customHeight="1">
      <c r="A45" s="58"/>
      <c r="B45" s="633"/>
      <c r="C45" s="633"/>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64" t="s">
        <v>50</v>
      </c>
      <c r="C46" s="1064"/>
      <c r="D46" s="495"/>
      <c r="E46" s="496">
        <v>34.765181322409200602029717809</v>
      </c>
      <c r="F46" s="497">
        <v>69.030484036800682243326856108</v>
      </c>
      <c r="G46" s="495"/>
      <c r="H46" s="496">
        <v>12.75843986345244733351513947</v>
      </c>
      <c r="I46" s="497">
        <v>15.683189602922733938088733252</v>
      </c>
      <c r="J46" s="495"/>
      <c r="K46" s="496">
        <v>0.4168188755795308054770978377</v>
      </c>
      <c r="L46" s="497">
        <v>2.297473933100232829075160095</v>
      </c>
      <c r="M46" s="495">
        <v>35.930561771047693063157557248</v>
      </c>
      <c r="N46" s="496">
        <v>47.940440061441178741021955116</v>
      </c>
      <c r="O46" s="497">
        <v>87.01114757282364901049074946</v>
      </c>
      <c r="P46" s="93"/>
      <c r="Q46" s="481"/>
      <c r="R46" s="482"/>
      <c r="S46" s="483">
        <v>0.7413263342617021100543107800</v>
      </c>
      <c r="T46" s="481"/>
      <c r="U46" s="482"/>
      <c r="V46" s="483">
        <v>-7.4398342519597552487393565100</v>
      </c>
      <c r="W46" s="481"/>
      <c r="X46" s="482"/>
      <c r="Y46" s="483">
        <v>7.4123136131341829017679020100</v>
      </c>
      <c r="Z46" s="481">
        <v>10.954264402378596738988771850</v>
      </c>
      <c r="AA46" s="482">
        <v>0.5065341335653026297371738300</v>
      </c>
      <c r="AB46" s="483">
        <v>-0.6781211041055954090074301800</v>
      </c>
    </row>
    <row r="47" ht="18" customHeight="1">
      <c r="A47" s="58"/>
      <c r="B47" s="1065" t="s">
        <v>51</v>
      </c>
      <c r="C47" s="1065"/>
      <c r="D47" s="278"/>
      <c r="E47" s="94">
        <v>39.57860382462499244697529557</v>
      </c>
      <c r="F47" s="279">
        <v>79.33931898160538431566134841</v>
      </c>
      <c r="G47" s="278"/>
      <c r="H47" s="94">
        <v>13.349790130372380281033686129</v>
      </c>
      <c r="I47" s="279">
        <v>15.320423640981784366735341023</v>
      </c>
      <c r="J47" s="278"/>
      <c r="K47" s="94">
        <v>0.368562901322210059389930153</v>
      </c>
      <c r="L47" s="279">
        <v>2.3432927680392297577570875557</v>
      </c>
      <c r="M47" s="278">
        <v>40.815930017462269741899940908</v>
      </c>
      <c r="N47" s="94">
        <v>53.296956856319582787398911853</v>
      </c>
      <c r="O47" s="279">
        <v>97.003035390626398440153777</v>
      </c>
      <c r="P47" s="5"/>
      <c r="Q47" s="273"/>
      <c r="R47" s="92"/>
      <c r="S47" s="274">
        <v>2.3777721810633021672164508200</v>
      </c>
      <c r="T47" s="273"/>
      <c r="U47" s="92"/>
      <c r="V47" s="274">
        <v>-15.278705492073238256998033090</v>
      </c>
      <c r="W47" s="273"/>
      <c r="X47" s="92"/>
      <c r="Y47" s="274">
        <v>22.935633724308383223181528020</v>
      </c>
      <c r="Z47" s="273">
        <v>25.385815773225522405230795280</v>
      </c>
      <c r="AA47" s="92">
        <v>0.386846860550286774182521800</v>
      </c>
      <c r="AB47" s="274">
        <v>-0.495481022459700785577208900</v>
      </c>
    </row>
    <row r="48" ht="18" customHeight="1">
      <c r="A48" s="58"/>
      <c r="B48" s="1066" t="s">
        <v>79</v>
      </c>
      <c r="C48" s="1066"/>
      <c r="D48" s="445"/>
      <c r="E48" s="446">
        <v>37.171892573517096524502506698</v>
      </c>
      <c r="F48" s="447">
        <v>74.184901509203033279494102259</v>
      </c>
      <c r="G48" s="445"/>
      <c r="H48" s="446">
        <v>13.054114996912413807274412803</v>
      </c>
      <c r="I48" s="447">
        <v>15.501806621952259152412037137</v>
      </c>
      <c r="J48" s="445"/>
      <c r="K48" s="446">
        <v>0.3926908884508704324335139954</v>
      </c>
      <c r="L48" s="447">
        <v>2.3203833505697312934161238255</v>
      </c>
      <c r="M48" s="445">
        <v>38.37324589425498140252874908</v>
      </c>
      <c r="N48" s="446">
        <v>50.618698458880380764210433502</v>
      </c>
      <c r="O48" s="447">
        <v>92.00709148172502372532226323</v>
      </c>
      <c r="P48" s="93"/>
      <c r="Q48" s="275"/>
      <c r="R48" s="276"/>
      <c r="S48" s="277">
        <v>1.6098360121266411565876137100</v>
      </c>
      <c r="T48" s="275"/>
      <c r="U48" s="276"/>
      <c r="V48" s="277">
        <v>-11.486781510676440901501258470</v>
      </c>
      <c r="W48" s="275"/>
      <c r="X48" s="276"/>
      <c r="Y48" s="277">
        <v>14.727244151223967252066577740</v>
      </c>
      <c r="Z48" s="275">
        <v>18.188825540593396053525852070</v>
      </c>
      <c r="AA48" s="276">
        <v>0.4434885905699553449258172200</v>
      </c>
      <c r="AB48" s="277">
        <v>-0.5819260684979719127687184100</v>
      </c>
    </row>
    <row r="49" ht="6" customHeight="1">
      <c r="A49" s="58"/>
      <c r="B49" s="633"/>
      <c r="C49" s="633"/>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98" t="s">
        <v>12</v>
      </c>
      <c r="C50" s="998"/>
      <c r="D50" s="484">
        <v>51.851838342573679603151444412</v>
      </c>
      <c r="E50" s="485">
        <v>47.473679885800242529089769932</v>
      </c>
      <c r="F50" s="486">
        <v>77.089020560115181502380122302</v>
      </c>
      <c r="G50" s="484">
        <v>4.2192150569010796615115261161</v>
      </c>
      <c r="H50" s="485">
        <v>8.411642970824850873424107718</v>
      </c>
      <c r="I50" s="486">
        <v>16.704546155902788968609251614</v>
      </c>
      <c r="J50" s="484">
        <v>0</v>
      </c>
      <c r="K50" s="485">
        <v>1.0585100792276553286057945812</v>
      </c>
      <c r="L50" s="486">
        <v>2.3964620491221204752568943691</v>
      </c>
      <c r="M50" s="484">
        <v>56.071053399474759264662970528</v>
      </c>
      <c r="N50" s="485">
        <v>56.943832935852748731119672231</v>
      </c>
      <c r="O50" s="486">
        <v>96.19002876514009094624626828</v>
      </c>
      <c r="P50" s="93"/>
      <c r="Q50" s="470">
        <v>6.2225490064216084059257532300</v>
      </c>
      <c r="R50" s="471"/>
      <c r="S50" s="472">
        <v>1.4625089092924542370737034400</v>
      </c>
      <c r="T50" s="470">
        <v>-0.6373694337548103353490929100</v>
      </c>
      <c r="U50" s="471"/>
      <c r="V50" s="472">
        <v>-3.0845680630775015103415610700</v>
      </c>
      <c r="W50" s="470">
        <v>0</v>
      </c>
      <c r="X50" s="471"/>
      <c r="Y50" s="472">
        <v>14.423320344079560756854357190</v>
      </c>
      <c r="Z50" s="470">
        <v>5.6735706773171284998384557700</v>
      </c>
      <c r="AA50" s="471">
        <v>-2.2885024271842813723873521300</v>
      </c>
      <c r="AB50" s="472">
        <v>0.9249964241310139099185029400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24" customHeight="1">
      <c r="B52" s="1067" t="s">
        <v>138</v>
      </c>
      <c r="C52" s="1067"/>
      <c r="D52" s="1067"/>
      <c r="E52" s="1067"/>
      <c r="F52" s="1067"/>
      <c r="G52" s="1067"/>
      <c r="H52" s="1067"/>
      <c r="I52" s="1067"/>
      <c r="J52" s="1067"/>
      <c r="K52" s="1067"/>
      <c r="L52" s="1067"/>
      <c r="M52" s="1067"/>
      <c r="N52" s="1067"/>
      <c r="O52" s="1067"/>
      <c r="P52" s="1067"/>
      <c r="Q52" s="1067"/>
      <c r="R52" s="1067"/>
      <c r="S52" s="1067"/>
      <c r="T52" s="1067"/>
      <c r="U52" s="1067"/>
      <c r="V52" s="1067"/>
      <c r="W52" s="1067"/>
      <c r="X52" s="1067"/>
      <c r="Y52" s="1067"/>
      <c r="Z52" s="1067"/>
      <c r="AA52" s="1067"/>
      <c r="AB52" s="1067"/>
    </row>
    <row r="54">
      <c r="A54" s="237"/>
      <c r="B54" s="237"/>
      <c r="C54" s="237"/>
      <c r="D54" s="237"/>
      <c r="E54" s="237"/>
      <c r="F54" s="237"/>
      <c r="G54" s="237"/>
      <c r="H54" s="237"/>
      <c r="I54" s="237"/>
      <c r="J54" s="237"/>
      <c r="K54" s="237"/>
      <c r="L54" s="237"/>
      <c r="M54" s="237"/>
      <c r="N54" s="237"/>
      <c r="O54" s="237"/>
      <c r="P54" s="237"/>
      <c r="Q54" s="237"/>
      <c r="R54" s="237"/>
      <c r="S54" s="237"/>
      <c r="T54" s="237"/>
      <c r="U54" s="237"/>
      <c r="V54" s="237"/>
      <c r="W54" s="237"/>
      <c r="X54" s="237"/>
      <c r="Y54" s="237"/>
      <c r="Z54" s="237"/>
      <c r="AA54" s="237"/>
      <c r="AB54" s="237"/>
      <c r="AC54" s="237"/>
    </row>
    <row r="55">
      <c r="A55" s="237"/>
      <c r="B55" s="237"/>
      <c r="C55" s="237"/>
      <c r="D55" s="237"/>
      <c r="E55" s="237"/>
      <c r="F55" s="237"/>
      <c r="G55" s="237"/>
      <c r="H55" s="237"/>
      <c r="I55" s="237"/>
      <c r="J55" s="237"/>
      <c r="K55" s="237"/>
      <c r="L55" s="237"/>
      <c r="M55" s="237"/>
      <c r="N55" s="237"/>
      <c r="O55" s="237"/>
      <c r="P55" s="237"/>
      <c r="Q55" s="237"/>
      <c r="R55" s="237"/>
      <c r="S55" s="237"/>
      <c r="T55" s="237"/>
      <c r="U55" s="237"/>
      <c r="V55" s="237"/>
      <c r="W55" s="237"/>
      <c r="X55" s="237"/>
      <c r="Y55" s="237"/>
      <c r="Z55" s="237"/>
      <c r="AA55" s="237"/>
      <c r="AB55" s="237"/>
      <c r="AC55" s="237"/>
    </row>
    <row r="56">
      <c r="A56" s="237"/>
      <c r="B56" s="237"/>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row>
    <row r="57">
      <c r="A57" s="237"/>
      <c r="B57" s="237"/>
      <c r="C57" s="237"/>
      <c r="D57" s="237"/>
      <c r="E57" s="237"/>
      <c r="F57" s="237"/>
      <c r="G57" s="237"/>
      <c r="H57" s="237"/>
      <c r="I57" s="237"/>
      <c r="J57" s="237"/>
      <c r="K57" s="237"/>
      <c r="L57" s="237"/>
      <c r="M57" s="237"/>
      <c r="N57" s="237"/>
      <c r="O57" s="237"/>
      <c r="P57" s="237"/>
      <c r="Q57" s="237"/>
      <c r="R57" s="237"/>
      <c r="S57" s="237"/>
      <c r="T57" s="237"/>
      <c r="U57" s="237"/>
      <c r="V57" s="237"/>
      <c r="W57" s="237"/>
      <c r="X57" s="237"/>
      <c r="Y57" s="237"/>
      <c r="Z57" s="237"/>
      <c r="AA57" s="237"/>
      <c r="AB57" s="237"/>
      <c r="AC57" s="237"/>
    </row>
    <row r="58">
      <c r="A58" s="237"/>
      <c r="B58" s="237"/>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7"/>
      <c r="AC58" s="237"/>
    </row>
    <row r="59">
      <c r="A59" s="237"/>
      <c r="B59" s="237"/>
      <c r="C59" s="237"/>
      <c r="D59" s="237"/>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row>
    <row r="60">
      <c r="A60" s="237"/>
      <c r="B60" s="237"/>
      <c r="C60" s="237"/>
      <c r="D60" s="237"/>
      <c r="E60" s="237"/>
      <c r="F60" s="237"/>
      <c r="G60" s="237"/>
      <c r="H60" s="237"/>
      <c r="I60" s="237"/>
      <c r="J60" s="237"/>
      <c r="K60" s="237"/>
      <c r="L60" s="237"/>
      <c r="M60" s="237"/>
      <c r="N60" s="237"/>
      <c r="O60" s="237"/>
      <c r="P60" s="237"/>
      <c r="Q60" s="237"/>
      <c r="R60" s="237"/>
      <c r="S60" s="237"/>
      <c r="T60" s="237"/>
      <c r="U60" s="237"/>
      <c r="V60" s="237"/>
      <c r="W60" s="237"/>
      <c r="X60" s="237"/>
      <c r="Y60" s="237"/>
      <c r="Z60" s="237"/>
      <c r="AA60" s="237"/>
      <c r="AB60" s="237"/>
      <c r="AC60" s="237"/>
    </row>
    <row r="61">
      <c r="A61" s="237"/>
      <c r="B61" s="237"/>
      <c r="C61" s="237"/>
      <c r="D61" s="237"/>
      <c r="E61" s="237"/>
      <c r="F61" s="237"/>
      <c r="G61" s="237"/>
      <c r="H61" s="237"/>
      <c r="I61" s="237"/>
      <c r="J61" s="237"/>
      <c r="K61" s="237"/>
      <c r="L61" s="237"/>
      <c r="M61" s="237"/>
      <c r="N61" s="237"/>
      <c r="O61" s="237"/>
      <c r="P61" s="237"/>
      <c r="Q61" s="237"/>
      <c r="R61" s="237"/>
      <c r="S61" s="237"/>
      <c r="T61" s="237"/>
      <c r="U61" s="237"/>
      <c r="V61" s="237"/>
      <c r="W61" s="237"/>
      <c r="X61" s="237"/>
      <c r="Y61" s="237"/>
      <c r="Z61" s="237"/>
      <c r="AA61" s="237"/>
      <c r="AB61" s="237"/>
      <c r="AC61" s="237"/>
    </row>
    <row r="62">
      <c r="A62" s="237"/>
      <c r="B62" s="237"/>
      <c r="C62" s="237"/>
      <c r="D62" s="237"/>
      <c r="E62" s="237"/>
      <c r="F62" s="237"/>
      <c r="G62" s="237"/>
      <c r="H62" s="237"/>
      <c r="I62" s="237"/>
      <c r="J62" s="237"/>
      <c r="K62" s="237"/>
      <c r="L62" s="237"/>
      <c r="M62" s="237"/>
      <c r="N62" s="237"/>
      <c r="O62" s="237"/>
      <c r="P62" s="237"/>
      <c r="Q62" s="237"/>
      <c r="R62" s="237"/>
      <c r="S62" s="237"/>
      <c r="T62" s="237"/>
      <c r="U62" s="237"/>
      <c r="V62" s="237"/>
      <c r="W62" s="237"/>
      <c r="X62" s="237"/>
      <c r="Y62" s="237"/>
      <c r="Z62" s="237"/>
      <c r="AA62" s="237"/>
      <c r="AB62" s="237"/>
      <c r="AC62" s="237"/>
    </row>
    <row r="63">
      <c r="A63" s="237"/>
      <c r="B63" s="237"/>
      <c r="C63" s="237"/>
      <c r="D63" s="237"/>
      <c r="E63" s="237"/>
      <c r="F63" s="237"/>
      <c r="G63" s="237"/>
      <c r="H63" s="237"/>
      <c r="I63" s="237"/>
      <c r="J63" s="237"/>
      <c r="K63" s="237"/>
      <c r="L63" s="237"/>
      <c r="M63" s="237"/>
      <c r="N63" s="237"/>
      <c r="O63" s="237"/>
      <c r="P63" s="237"/>
      <c r="Q63" s="237"/>
      <c r="R63" s="237"/>
      <c r="S63" s="237"/>
      <c r="T63" s="237"/>
      <c r="U63" s="237"/>
      <c r="V63" s="237"/>
      <c r="W63" s="237"/>
      <c r="X63" s="237"/>
      <c r="Y63" s="237"/>
      <c r="Z63" s="237"/>
      <c r="AA63" s="237"/>
      <c r="AB63" s="237"/>
      <c r="AC63" s="237"/>
    </row>
    <row r="64">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row>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row r="83" s="237" customFormat="1"/>
    <row r="84" s="237" customFormat="1"/>
    <row r="85" s="237" customFormat="1"/>
    <row r="86" s="237" customFormat="1"/>
    <row r="87" s="237" customFormat="1"/>
    <row r="88" s="237" customFormat="1"/>
    <row r="89" s="237" customFormat="1"/>
    <row r="90" s="237" customFormat="1"/>
    <row r="91" s="237" customFormat="1"/>
    <row r="92" s="237" customFormat="1"/>
    <row r="93" s="237" customFormat="1"/>
    <row r="94" s="237" customFormat="1"/>
  </sheetData>
  <mergeCells count="49">
    <mergeCell ref="B43:C43"/>
    <mergeCell ref="B41:C41"/>
    <mergeCell ref="B27:C27"/>
    <mergeCell ref="Q24:AB24"/>
    <mergeCell ref="B36:C36"/>
    <mergeCell ref="B39:C39"/>
    <mergeCell ref="B40:C40"/>
    <mergeCell ref="B42:C42"/>
    <mergeCell ref="Q38:AB38"/>
    <mergeCell ref="B28:C28"/>
    <mergeCell ref="B29:C29"/>
    <mergeCell ref="B30:C30"/>
    <mergeCell ref="B38:O38"/>
    <mergeCell ref="Q10:AB10"/>
    <mergeCell ref="B11:C11"/>
    <mergeCell ref="B12:C12"/>
    <mergeCell ref="B13:C13"/>
    <mergeCell ref="B20:C20"/>
    <mergeCell ref="B16:C16"/>
    <mergeCell ref="B14:C14"/>
    <mergeCell ref="B50:C50"/>
    <mergeCell ref="B44:C44"/>
    <mergeCell ref="B46:C46"/>
    <mergeCell ref="B47:C47"/>
    <mergeCell ref="B48:C48"/>
    <mergeCell ref="B22:C22"/>
    <mergeCell ref="B33:C33"/>
    <mergeCell ref="B34:C34"/>
    <mergeCell ref="B32:C32"/>
    <mergeCell ref="B19:C19"/>
    <mergeCell ref="B25:C25"/>
    <mergeCell ref="B26:C26"/>
    <mergeCell ref="B24:O24"/>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65.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7" customWidth="1"/>
  </cols>
  <sheetData>
    <row r="1" ht="30">
      <c r="A1" s="630"/>
      <c r="B1" s="662" t="s">
        <v>169</v>
      </c>
      <c r="Y1" s="5"/>
      <c r="AB1" s="691"/>
      <c r="AD1" s="237"/>
    </row>
    <row r="2" ht="15" customHeight="1">
      <c r="A2" s="11"/>
      <c r="B2" s="11" t="s">
        <v>182</v>
      </c>
    </row>
    <row r="3" ht="17.1" customHeight="1">
      <c r="A3" s="11"/>
      <c r="B3" s="11" t="s">
        <v>183</v>
      </c>
      <c r="R3" s="1059" t="s">
        <v>276</v>
      </c>
      <c r="S3" s="1059"/>
      <c r="T3" s="1059"/>
      <c r="U3" s="1059"/>
      <c r="V3" s="1059"/>
      <c r="W3" s="1059"/>
      <c r="X3" s="1059"/>
      <c r="Y3" s="1059"/>
      <c r="Z3" s="1059"/>
      <c r="AA3" s="1059"/>
      <c r="AB3" s="1059"/>
    </row>
    <row r="4" ht="19.5" customHeight="1">
      <c r="A4" s="4"/>
      <c r="B4" s="211" t="s">
        <v>184</v>
      </c>
      <c r="C4" s="5"/>
      <c r="D4" s="5"/>
      <c r="E4" s="5"/>
      <c r="F4" s="5"/>
      <c r="G4" s="5"/>
      <c r="H4" s="212"/>
      <c r="I4" s="212"/>
      <c r="J4" s="212"/>
      <c r="K4" s="212"/>
      <c r="L4" s="212"/>
      <c r="M4" s="212"/>
      <c r="N4" s="212"/>
      <c r="O4" s="212"/>
      <c r="P4" s="212"/>
      <c r="Q4" s="212"/>
      <c r="R4" s="212"/>
      <c r="S4" s="212"/>
      <c r="T4" s="212"/>
      <c r="U4" s="4"/>
      <c r="V4" s="4"/>
    </row>
    <row r="5" ht="12.75" customHeight="1"/>
    <row r="6" ht="15.75">
      <c r="D6" s="1004" t="s">
        <v>45</v>
      </c>
      <c r="E6" s="1004"/>
      <c r="F6" s="1004"/>
      <c r="G6" s="1004"/>
      <c r="H6" s="1004"/>
      <c r="I6" s="1004"/>
      <c r="J6" s="1004"/>
      <c r="K6" s="1004"/>
      <c r="L6" s="1004"/>
      <c r="M6" s="1004"/>
      <c r="N6" s="1004"/>
      <c r="O6" s="1004"/>
      <c r="Q6" s="979" t="s">
        <v>72</v>
      </c>
      <c r="R6" s="979"/>
      <c r="S6" s="979"/>
      <c r="T6" s="979"/>
      <c r="U6" s="979"/>
      <c r="V6" s="979"/>
      <c r="W6" s="979"/>
      <c r="X6" s="979"/>
      <c r="Y6" s="979"/>
      <c r="Z6" s="979"/>
      <c r="AA6" s="979"/>
      <c r="AB6" s="979"/>
    </row>
    <row r="7" ht="15.75">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1060"/>
      <c r="C8" s="1060"/>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93" t="s">
        <v>22</v>
      </c>
      <c r="C10" s="993"/>
      <c r="D10" s="993"/>
      <c r="E10" s="993"/>
      <c r="F10" s="993"/>
      <c r="G10" s="993"/>
      <c r="H10" s="993"/>
      <c r="I10" s="993"/>
      <c r="J10" s="993"/>
      <c r="K10" s="993"/>
      <c r="L10" s="993"/>
      <c r="M10" s="993"/>
      <c r="N10" s="993"/>
      <c r="O10" s="993"/>
      <c r="P10" s="413"/>
      <c r="Q10" s="991"/>
      <c r="R10" s="991"/>
      <c r="S10" s="991"/>
      <c r="T10" s="991"/>
      <c r="U10" s="991"/>
      <c r="V10" s="991"/>
      <c r="W10" s="991"/>
      <c r="X10" s="991"/>
      <c r="Y10" s="991"/>
      <c r="Z10" s="991"/>
      <c r="AA10" s="991"/>
      <c r="AB10" s="991"/>
      <c r="AC10" s="9"/>
    </row>
    <row r="11" ht="18" customHeight="1">
      <c r="A11" s="58"/>
      <c r="B11" s="1061" t="s">
        <v>43</v>
      </c>
      <c r="C11" s="1061"/>
      <c r="D11" s="429"/>
      <c r="E11" s="430"/>
      <c r="F11" s="431">
        <v>42.619704629573707592983858740</v>
      </c>
      <c r="G11" s="429"/>
      <c r="H11" s="430"/>
      <c r="I11" s="431">
        <v>8.164309574708094651032126620</v>
      </c>
      <c r="J11" s="429"/>
      <c r="K11" s="430"/>
      <c r="L11" s="431">
        <v>3.6044653282519603414612444200</v>
      </c>
      <c r="M11" s="429">
        <v>34.080977019107602646433262450</v>
      </c>
      <c r="N11" s="430">
        <v>44.718651483895280311463657720</v>
      </c>
      <c r="O11" s="431">
        <v>54.388479532533762585477229780</v>
      </c>
      <c r="P11" s="5"/>
      <c r="Q11" s="429"/>
      <c r="R11" s="430"/>
      <c r="S11" s="431">
        <v>1.7726469223121017122314414200</v>
      </c>
      <c r="T11" s="429"/>
      <c r="U11" s="430"/>
      <c r="V11" s="431">
        <v>-11.129404559280041775390748780</v>
      </c>
      <c r="W11" s="429"/>
      <c r="X11" s="430"/>
      <c r="Y11" s="431">
        <v>0.8339325624479443638439167200</v>
      </c>
      <c r="Z11" s="429">
        <v>8.598903080832912646883860650</v>
      </c>
      <c r="AA11" s="430">
        <v>3.0018949798608779085548258200</v>
      </c>
      <c r="AB11" s="431">
        <v>-0.4580654275063200760990004400</v>
      </c>
    </row>
    <row r="12" ht="18" customHeight="1">
      <c r="A12" s="58"/>
      <c r="B12" s="1062" t="s">
        <v>46</v>
      </c>
      <c r="C12" s="1062"/>
      <c r="D12" s="422"/>
      <c r="E12" s="91"/>
      <c r="F12" s="423">
        <v>56.561503075025055304411692140</v>
      </c>
      <c r="G12" s="422"/>
      <c r="H12" s="91"/>
      <c r="I12" s="423">
        <v>12.488697928360741475110928160</v>
      </c>
      <c r="J12" s="422"/>
      <c r="K12" s="91"/>
      <c r="L12" s="423">
        <v>3.5382656593098452263516394300</v>
      </c>
      <c r="M12" s="422">
        <v>66.043829761573848964825338610</v>
      </c>
      <c r="N12" s="91">
        <v>65.455161573784118518530135990</v>
      </c>
      <c r="O12" s="423">
        <v>72.588466662695642005874259740</v>
      </c>
      <c r="P12" s="5"/>
      <c r="Q12" s="422"/>
      <c r="R12" s="91"/>
      <c r="S12" s="423">
        <v>0.4161862492658801483647319700</v>
      </c>
      <c r="T12" s="422"/>
      <c r="U12" s="91"/>
      <c r="V12" s="423">
        <v>-7.178685745217480136743796500</v>
      </c>
      <c r="W12" s="422"/>
      <c r="X12" s="91"/>
      <c r="Y12" s="423">
        <v>-2.4086388956968004547113687500</v>
      </c>
      <c r="Z12" s="422">
        <v>-4.8291791363276822079319562900</v>
      </c>
      <c r="AA12" s="91">
        <v>1.980098005910338138234051400</v>
      </c>
      <c r="AB12" s="423">
        <v>-1.115370203811806024315072900</v>
      </c>
    </row>
    <row r="13" ht="18" customHeight="1">
      <c r="A13" s="58"/>
      <c r="B13" s="1062" t="s">
        <v>47</v>
      </c>
      <c r="C13" s="1062"/>
      <c r="D13" s="422"/>
      <c r="E13" s="91"/>
      <c r="F13" s="423">
        <v>62.913529902676182349113052220</v>
      </c>
      <c r="G13" s="422"/>
      <c r="H13" s="91"/>
      <c r="I13" s="423">
        <v>13.808644366928900216704418580</v>
      </c>
      <c r="J13" s="422"/>
      <c r="K13" s="91"/>
      <c r="L13" s="423">
        <v>3.4481700073962674638728197200</v>
      </c>
      <c r="M13" s="422">
        <v>75.820576692467118151969367480</v>
      </c>
      <c r="N13" s="91">
        <v>73.648918178978453270942466750</v>
      </c>
      <c r="O13" s="423">
        <v>80.17034427700135002969029053</v>
      </c>
      <c r="P13" s="184"/>
      <c r="Q13" s="422"/>
      <c r="R13" s="91"/>
      <c r="S13" s="423">
        <v>0.7992246876793520096743197200</v>
      </c>
      <c r="T13" s="422"/>
      <c r="U13" s="91"/>
      <c r="V13" s="423">
        <v>-8.754374053707471913282300890</v>
      </c>
      <c r="W13" s="422"/>
      <c r="X13" s="91"/>
      <c r="Y13" s="423">
        <v>-0.6035953201314210636836691700</v>
      </c>
      <c r="Z13" s="422">
        <v>-6.6818922754371423784582064500</v>
      </c>
      <c r="AA13" s="91">
        <v>0.2434772524040754716901639400</v>
      </c>
      <c r="AB13" s="423">
        <v>-1.0453913037525747772532473900</v>
      </c>
    </row>
    <row r="14" ht="18" customHeight="1">
      <c r="A14" s="58"/>
      <c r="B14" s="1062" t="s">
        <v>48</v>
      </c>
      <c r="C14" s="1062"/>
      <c r="D14" s="422"/>
      <c r="E14" s="91"/>
      <c r="F14" s="423">
        <v>62.020507859378185518747533720</v>
      </c>
      <c r="G14" s="422"/>
      <c r="H14" s="91"/>
      <c r="I14" s="423">
        <v>13.501990767449485883749715280</v>
      </c>
      <c r="J14" s="422"/>
      <c r="K14" s="91"/>
      <c r="L14" s="423">
        <v>3.520029889593728330238840500</v>
      </c>
      <c r="M14" s="422">
        <v>73.778612129237929827990164780</v>
      </c>
      <c r="N14" s="91">
        <v>70.839125645996522311221529860</v>
      </c>
      <c r="O14" s="423">
        <v>79.042528516421399732736089500</v>
      </c>
      <c r="P14" s="5"/>
      <c r="Q14" s="422"/>
      <c r="R14" s="91"/>
      <c r="S14" s="423">
        <v>-0.6242343214553916829992640100</v>
      </c>
      <c r="T14" s="422"/>
      <c r="U14" s="91"/>
      <c r="V14" s="423">
        <v>-3.5812253220480038596601058700</v>
      </c>
      <c r="W14" s="422"/>
      <c r="X14" s="91"/>
      <c r="Y14" s="423">
        <v>0.4280561793718154478764120300</v>
      </c>
      <c r="Z14" s="422">
        <v>-6.6499612596900985442468696100</v>
      </c>
      <c r="AA14" s="91">
        <v>-0.6322515464251234895200709800</v>
      </c>
      <c r="AB14" s="423">
        <v>-1.0962130156438731158896559800</v>
      </c>
    </row>
    <row r="15" ht="18" customHeight="1">
      <c r="A15" s="58"/>
      <c r="B15" s="1062" t="s">
        <v>49</v>
      </c>
      <c r="C15" s="1062"/>
      <c r="D15" s="422"/>
      <c r="E15" s="91"/>
      <c r="F15" s="423">
        <v>54.126773282305735995873144450</v>
      </c>
      <c r="G15" s="422"/>
      <c r="H15" s="91"/>
      <c r="I15" s="423">
        <v>12.326388892880178403299742970</v>
      </c>
      <c r="J15" s="422"/>
      <c r="K15" s="91"/>
      <c r="L15" s="423">
        <v>3.382881950392881776337331600</v>
      </c>
      <c r="M15" s="422">
        <v>55.634077300925067684720396920</v>
      </c>
      <c r="N15" s="91">
        <v>61.113064286881704073221350740</v>
      </c>
      <c r="O15" s="423">
        <v>69.836044125578796175510219020</v>
      </c>
      <c r="P15" s="184"/>
      <c r="Q15" s="422"/>
      <c r="R15" s="91"/>
      <c r="S15" s="423">
        <v>-0.6012639212369297397083023100</v>
      </c>
      <c r="T15" s="422"/>
      <c r="U15" s="91"/>
      <c r="V15" s="423">
        <v>-0.3350036289121132593955813400</v>
      </c>
      <c r="W15" s="422"/>
      <c r="X15" s="91"/>
      <c r="Y15" s="423">
        <v>-3.0163849326580814972894972800</v>
      </c>
      <c r="Z15" s="422">
        <v>-0.9571850559224243955029118600</v>
      </c>
      <c r="AA15" s="91">
        <v>-1.6836248246020463269987975100</v>
      </c>
      <c r="AB15" s="423">
        <v>-0.6742422658049212426137742600</v>
      </c>
    </row>
    <row r="16" ht="18" customHeight="1">
      <c r="A16" s="58"/>
      <c r="B16" s="1063" t="s">
        <v>78</v>
      </c>
      <c r="C16" s="1063"/>
      <c r="D16" s="432"/>
      <c r="E16" s="433"/>
      <c r="F16" s="434">
        <v>55.674831031074007728178832860</v>
      </c>
      <c r="G16" s="432"/>
      <c r="H16" s="433"/>
      <c r="I16" s="434">
        <v>12.064317987138374364252543790</v>
      </c>
      <c r="J16" s="432"/>
      <c r="K16" s="433"/>
      <c r="L16" s="434">
        <v>3.4985865682896409891289366800</v>
      </c>
      <c r="M16" s="432">
        <v>61.127120070943051787229839040</v>
      </c>
      <c r="N16" s="433">
        <v>63.195190877374921588163439820</v>
      </c>
      <c r="O16" s="434">
        <v>71.237735586502023081560313340</v>
      </c>
      <c r="P16" s="5"/>
      <c r="Q16" s="432"/>
      <c r="R16" s="433"/>
      <c r="S16" s="434">
        <v>0.3187421702943275566011224800</v>
      </c>
      <c r="T16" s="432"/>
      <c r="U16" s="433"/>
      <c r="V16" s="434">
        <v>-5.9760528156823219096944814700</v>
      </c>
      <c r="W16" s="432"/>
      <c r="X16" s="433"/>
      <c r="Y16" s="434">
        <v>-0.9703263115220683515024280600</v>
      </c>
      <c r="Z16" s="631">
        <v>-3.683939653157807418987634100</v>
      </c>
      <c r="AA16" s="214">
        <v>0.4553631777326260185078609900</v>
      </c>
      <c r="AB16" s="632">
        <v>-0.8685811485204176543289832300</v>
      </c>
    </row>
    <row r="17" ht="6" customHeight="1">
      <c r="A17" s="58"/>
      <c r="B17" s="633"/>
      <c r="C17" s="633"/>
      <c r="D17" s="91"/>
      <c r="E17" s="91"/>
      <c r="F17" s="91"/>
      <c r="G17" s="91"/>
      <c r="H17" s="91"/>
      <c r="I17" s="91"/>
      <c r="J17" s="91"/>
      <c r="K17" s="91"/>
      <c r="L17" s="91"/>
      <c r="M17" s="91"/>
      <c r="N17" s="91"/>
      <c r="O17" s="91"/>
      <c r="P17" s="5"/>
      <c r="Q17" s="91"/>
      <c r="R17" s="91"/>
      <c r="S17" s="91"/>
      <c r="T17" s="91"/>
      <c r="U17" s="91"/>
      <c r="V17" s="91"/>
      <c r="W17" s="91"/>
      <c r="X17" s="91"/>
      <c r="Y17" s="91"/>
      <c r="Z17" s="634"/>
      <c r="AA17" s="634"/>
      <c r="AB17" s="634"/>
      <c r="AC17" s="4"/>
    </row>
    <row r="18" ht="18" customHeight="1">
      <c r="A18" s="58"/>
      <c r="B18" s="1064" t="s">
        <v>50</v>
      </c>
      <c r="C18" s="1064"/>
      <c r="D18" s="481"/>
      <c r="E18" s="482"/>
      <c r="F18" s="483">
        <v>56.442573443072160131650587180</v>
      </c>
      <c r="G18" s="481"/>
      <c r="H18" s="482"/>
      <c r="I18" s="483">
        <v>12.805830489152418320264560380</v>
      </c>
      <c r="J18" s="481"/>
      <c r="K18" s="482"/>
      <c r="L18" s="483">
        <v>3.0865730404546308104558389100</v>
      </c>
      <c r="M18" s="481">
        <v>53.975214736755081449637926620</v>
      </c>
      <c r="N18" s="482">
        <v>59.358255211795362010737654050</v>
      </c>
      <c r="O18" s="483">
        <v>72.334976972679209262370986460</v>
      </c>
      <c r="P18" s="184"/>
      <c r="Q18" s="481"/>
      <c r="R18" s="482"/>
      <c r="S18" s="483">
        <v>1.7396204271612025605465442600</v>
      </c>
      <c r="T18" s="481"/>
      <c r="U18" s="482"/>
      <c r="V18" s="483">
        <v>-1.9647226086675477929030993600</v>
      </c>
      <c r="W18" s="481"/>
      <c r="X18" s="482"/>
      <c r="Y18" s="483">
        <v>-5.0021205859479784566172594100</v>
      </c>
      <c r="Z18" s="481">
        <v>22.625435066528205691269851810</v>
      </c>
      <c r="AA18" s="482">
        <v>-1.9832917891544398100176772400</v>
      </c>
      <c r="AB18" s="483">
        <v>0.7604676051805785667958686200</v>
      </c>
    </row>
    <row r="19" ht="18" customHeight="1">
      <c r="A19" s="58"/>
      <c r="B19" s="1065" t="s">
        <v>51</v>
      </c>
      <c r="C19" s="1065"/>
      <c r="D19" s="273"/>
      <c r="E19" s="92"/>
      <c r="F19" s="274">
        <v>61.691205209553113451193209140</v>
      </c>
      <c r="G19" s="273"/>
      <c r="H19" s="92"/>
      <c r="I19" s="274">
        <v>12.426468277976979292834495200</v>
      </c>
      <c r="J19" s="273"/>
      <c r="K19" s="92"/>
      <c r="L19" s="274">
        <v>2.9788812409721225981525681700</v>
      </c>
      <c r="M19" s="273">
        <v>58.095866409309931973417312630</v>
      </c>
      <c r="N19" s="92">
        <v>65.931294547337452712915984440</v>
      </c>
      <c r="O19" s="274">
        <v>77.096554728502215342180272490</v>
      </c>
      <c r="P19" s="5"/>
      <c r="Q19" s="273"/>
      <c r="R19" s="92"/>
      <c r="S19" s="274">
        <v>2.0423004203435471181245433200</v>
      </c>
      <c r="T19" s="273"/>
      <c r="U19" s="92"/>
      <c r="V19" s="274">
        <v>-8.473135513511669149596895960</v>
      </c>
      <c r="W19" s="273"/>
      <c r="X19" s="92"/>
      <c r="Y19" s="274">
        <v>-2.0412431760332274990222711900</v>
      </c>
      <c r="Z19" s="273">
        <v>20.975173389323000406564464730</v>
      </c>
      <c r="AA19" s="92">
        <v>-3.5855957695844695283488433700</v>
      </c>
      <c r="AB19" s="274">
        <v>0.0288616546510888213029278200</v>
      </c>
    </row>
    <row r="20" ht="18" customHeight="1">
      <c r="A20" s="58"/>
      <c r="B20" s="1066" t="s">
        <v>79</v>
      </c>
      <c r="C20" s="1066"/>
      <c r="D20" s="275"/>
      <c r="E20" s="276"/>
      <c r="F20" s="277">
        <v>59.067117638591188259275249270</v>
      </c>
      <c r="G20" s="275"/>
      <c r="H20" s="276"/>
      <c r="I20" s="277">
        <v>12.616132881540041081513249480</v>
      </c>
      <c r="J20" s="275"/>
      <c r="K20" s="276"/>
      <c r="L20" s="277">
        <v>3.0327224561858245563074084200</v>
      </c>
      <c r="M20" s="275">
        <v>56.035712949174424923220728970</v>
      </c>
      <c r="N20" s="276">
        <v>62.644774879566407361826819250</v>
      </c>
      <c r="O20" s="277">
        <v>74.715972976317053897095907180</v>
      </c>
      <c r="P20" s="184"/>
      <c r="Q20" s="275"/>
      <c r="R20" s="276"/>
      <c r="S20" s="277">
        <v>1.8978539008055667541335496700</v>
      </c>
      <c r="T20" s="275"/>
      <c r="U20" s="276"/>
      <c r="V20" s="277">
        <v>-5.2818887814770790502313308700</v>
      </c>
      <c r="W20" s="275"/>
      <c r="X20" s="276"/>
      <c r="Y20" s="277">
        <v>-3.5708195988522520455697917400</v>
      </c>
      <c r="Z20" s="275">
        <v>21.816106068621261773368083310</v>
      </c>
      <c r="AA20" s="276">
        <v>-2.8330557127854290378362174500</v>
      </c>
      <c r="AB20" s="277">
        <v>0.3819553864551936978120117300</v>
      </c>
    </row>
    <row r="21" ht="6" customHeight="1">
      <c r="A21" s="58"/>
      <c r="B21" s="633"/>
      <c r="C21" s="633"/>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98" t="s">
        <v>12</v>
      </c>
      <c r="C22" s="998"/>
      <c r="D22" s="470">
        <v>55.272593546014526064172106280</v>
      </c>
      <c r="E22" s="471"/>
      <c r="F22" s="472">
        <v>57.494768093502732720819754360</v>
      </c>
      <c r="G22" s="470">
        <v>4.4037878091385492323250896400</v>
      </c>
      <c r="H22" s="471"/>
      <c r="I22" s="472">
        <v>11.743657284798833907395440690</v>
      </c>
      <c r="J22" s="470">
        <v>0</v>
      </c>
      <c r="K22" s="471"/>
      <c r="L22" s="472">
        <v>2.990623131053549601637274500</v>
      </c>
      <c r="M22" s="470">
        <v>59.676381355153075296497195920</v>
      </c>
      <c r="N22" s="471">
        <v>63.038360017725372329152457470</v>
      </c>
      <c r="O22" s="472">
        <v>72.229048509355116229852469550</v>
      </c>
      <c r="P22" s="184"/>
      <c r="Q22" s="470">
        <v>-0.0830978893136114342695695500</v>
      </c>
      <c r="R22" s="471"/>
      <c r="S22" s="472">
        <v>0.6509643144442676896313708800</v>
      </c>
      <c r="T22" s="470">
        <v>37.406769936890418818129661440</v>
      </c>
      <c r="U22" s="471"/>
      <c r="V22" s="472">
        <v>-5.6361575669131278809065999400</v>
      </c>
      <c r="W22" s="470">
        <v>0</v>
      </c>
      <c r="X22" s="471"/>
      <c r="Y22" s="472">
        <v>-1.1798606189198868312576503400</v>
      </c>
      <c r="Z22" s="470">
        <v>1.9699635541033052658036948600</v>
      </c>
      <c r="AA22" s="471">
        <v>-0.498135792181883427709487700</v>
      </c>
      <c r="AB22" s="472">
        <v>-0.5031812729434038898481682300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56" t="s">
        <v>9</v>
      </c>
      <c r="C24" s="1056"/>
      <c r="D24" s="1056"/>
      <c r="E24" s="1056"/>
      <c r="F24" s="1056"/>
      <c r="G24" s="1056"/>
      <c r="H24" s="1056"/>
      <c r="I24" s="1056"/>
      <c r="J24" s="1056"/>
      <c r="K24" s="1056"/>
      <c r="L24" s="1056"/>
      <c r="M24" s="1056"/>
      <c r="N24" s="1056"/>
      <c r="O24" s="1056"/>
      <c r="P24" s="413"/>
      <c r="Q24" s="1057"/>
      <c r="R24" s="1057"/>
      <c r="S24" s="1057"/>
      <c r="T24" s="1057"/>
      <c r="U24" s="1057"/>
      <c r="V24" s="1057"/>
      <c r="W24" s="1057"/>
      <c r="X24" s="1057"/>
      <c r="Y24" s="1057"/>
      <c r="Z24" s="1057"/>
      <c r="AA24" s="1057"/>
      <c r="AB24" s="1057"/>
      <c r="AC24" s="9"/>
    </row>
    <row r="25" ht="18" customHeight="1">
      <c r="A25" s="58"/>
      <c r="B25" s="1061" t="s">
        <v>43</v>
      </c>
      <c r="C25" s="1061"/>
      <c r="D25" s="456"/>
      <c r="E25" s="457"/>
      <c r="F25" s="458">
        <v>129.65277186039781887041941389</v>
      </c>
      <c r="G25" s="456"/>
      <c r="H25" s="457"/>
      <c r="I25" s="458">
        <v>158.57363784767581594735972392</v>
      </c>
      <c r="J25" s="456"/>
      <c r="K25" s="457"/>
      <c r="L25" s="458">
        <v>84.63420765685140083707627491</v>
      </c>
      <c r="M25" s="456">
        <v>88.46258654368812465798867977</v>
      </c>
      <c r="N25" s="457">
        <v>89.83313886233825235523896688</v>
      </c>
      <c r="O25" s="458">
        <v>131.01061546853251164887361991</v>
      </c>
      <c r="P25" s="5"/>
      <c r="Q25" s="429"/>
      <c r="R25" s="430"/>
      <c r="S25" s="431">
        <v>-2.9672650956352083540473213800</v>
      </c>
      <c r="T25" s="429"/>
      <c r="U25" s="430"/>
      <c r="V25" s="431">
        <v>1.5671647501010952779524432600</v>
      </c>
      <c r="W25" s="429"/>
      <c r="X25" s="430"/>
      <c r="Y25" s="431">
        <v>4.7677176840148788875990515800</v>
      </c>
      <c r="Z25" s="429">
        <v>-5.0506797505368694652036296400</v>
      </c>
      <c r="AA25" s="430">
        <v>-0.1611137024933435172907715300</v>
      </c>
      <c r="AB25" s="431">
        <v>-2.1911376607357033279137750700</v>
      </c>
    </row>
    <row r="26" ht="18" customHeight="1">
      <c r="A26" s="58"/>
      <c r="B26" s="1062" t="s">
        <v>46</v>
      </c>
      <c r="C26" s="1062"/>
      <c r="D26" s="441"/>
      <c r="E26" s="95"/>
      <c r="F26" s="442">
        <v>150.89333561530496156284142357</v>
      </c>
      <c r="G26" s="441"/>
      <c r="H26" s="95"/>
      <c r="I26" s="442">
        <v>156.5807694774307103582178787</v>
      </c>
      <c r="J26" s="441"/>
      <c r="K26" s="95"/>
      <c r="L26" s="442">
        <v>86.20184446189000250215348143</v>
      </c>
      <c r="M26" s="441">
        <v>112.91996744891340516030656908</v>
      </c>
      <c r="N26" s="95">
        <v>108.06181361086958022968741895</v>
      </c>
      <c r="O26" s="442">
        <v>148.71851301105250679916692258</v>
      </c>
      <c r="P26" s="5"/>
      <c r="Q26" s="422"/>
      <c r="R26" s="91"/>
      <c r="S26" s="423">
        <v>-0.3066764748817894631821517800</v>
      </c>
      <c r="T26" s="422"/>
      <c r="U26" s="91"/>
      <c r="V26" s="423">
        <v>-0.0593641460643066787589283100</v>
      </c>
      <c r="W26" s="422"/>
      <c r="X26" s="91"/>
      <c r="Y26" s="423">
        <v>5.4295094625296255510769462800</v>
      </c>
      <c r="Z26" s="422">
        <v>7.5789283999834187155090363800</v>
      </c>
      <c r="AA26" s="91">
        <v>1.1504177462336551929832493100</v>
      </c>
      <c r="AB26" s="423">
        <v>-0.1182681709295105890712322300</v>
      </c>
    </row>
    <row r="27" ht="18" customHeight="1">
      <c r="A27" s="58"/>
      <c r="B27" s="1062" t="s">
        <v>47</v>
      </c>
      <c r="C27" s="1062"/>
      <c r="D27" s="441"/>
      <c r="E27" s="95"/>
      <c r="F27" s="442">
        <v>159.71361365261037574574489784</v>
      </c>
      <c r="G27" s="441"/>
      <c r="H27" s="95"/>
      <c r="I27" s="442">
        <v>152.73212354273976979026694093</v>
      </c>
      <c r="J27" s="441"/>
      <c r="K27" s="95"/>
      <c r="L27" s="442">
        <v>85.17633046130316866922220878</v>
      </c>
      <c r="M27" s="441">
        <v>117.9279027093980260268777683</v>
      </c>
      <c r="N27" s="95">
        <v>113.67787434951456966763762175</v>
      </c>
      <c r="O27" s="442">
        <v>155.30522372240910251424368818</v>
      </c>
      <c r="P27" s="93"/>
      <c r="Q27" s="422"/>
      <c r="R27" s="91"/>
      <c r="S27" s="423">
        <v>0.814080481583884019386202700</v>
      </c>
      <c r="T27" s="422"/>
      <c r="U27" s="91"/>
      <c r="V27" s="423">
        <v>-0.698023145629974203223575600</v>
      </c>
      <c r="W27" s="422"/>
      <c r="X27" s="91"/>
      <c r="Y27" s="423">
        <v>5.0597429641028593823779615400</v>
      </c>
      <c r="Z27" s="422">
        <v>2.7454517485757937461136358800</v>
      </c>
      <c r="AA27" s="91">
        <v>-0.1189321690486373354348280300</v>
      </c>
      <c r="AB27" s="423">
        <v>0.6846209174979745810478006800</v>
      </c>
    </row>
    <row r="28" ht="18" customHeight="1">
      <c r="A28" s="58"/>
      <c r="B28" s="1062" t="s">
        <v>48</v>
      </c>
      <c r="C28" s="1062"/>
      <c r="D28" s="441"/>
      <c r="E28" s="95"/>
      <c r="F28" s="442">
        <v>155.57178643580959461580660648</v>
      </c>
      <c r="G28" s="441"/>
      <c r="H28" s="95"/>
      <c r="I28" s="442">
        <v>149.47833835426628004397110993</v>
      </c>
      <c r="J28" s="441"/>
      <c r="K28" s="95"/>
      <c r="L28" s="442">
        <v>85.78258599919403195016006541</v>
      </c>
      <c r="M28" s="441">
        <v>116.01808190165602500143785636</v>
      </c>
      <c r="N28" s="95">
        <v>111.80107388651475771646791986</v>
      </c>
      <c r="O28" s="442">
        <v>151.42295975475857623860857391</v>
      </c>
      <c r="P28" s="5"/>
      <c r="Q28" s="422"/>
      <c r="R28" s="91"/>
      <c r="S28" s="423">
        <v>1.0449275862253526046721528500</v>
      </c>
      <c r="T28" s="422"/>
      <c r="U28" s="91"/>
      <c r="V28" s="423">
        <v>1.35631172919007577292788200</v>
      </c>
      <c r="W28" s="422"/>
      <c r="X28" s="91"/>
      <c r="Y28" s="423">
        <v>3.7570685338243975522198264900</v>
      </c>
      <c r="Z28" s="422">
        <v>4.54145745015607286260134100</v>
      </c>
      <c r="AA28" s="91">
        <v>0.2149004415912294797580205100</v>
      </c>
      <c r="AB28" s="423">
        <v>1.1507808857453177582157661600</v>
      </c>
    </row>
    <row r="29" ht="18" customHeight="1">
      <c r="A29" s="58"/>
      <c r="B29" s="1062" t="s">
        <v>49</v>
      </c>
      <c r="C29" s="1062"/>
      <c r="D29" s="441"/>
      <c r="E29" s="95"/>
      <c r="F29" s="442">
        <v>137.83910289210108733041643176</v>
      </c>
      <c r="G29" s="441"/>
      <c r="H29" s="95"/>
      <c r="I29" s="442">
        <v>144.15568753516786813839033253</v>
      </c>
      <c r="J29" s="441"/>
      <c r="K29" s="95"/>
      <c r="L29" s="442">
        <v>85.33290262037962196281914826</v>
      </c>
      <c r="M29" s="441">
        <v>103.68042408008502853173863839</v>
      </c>
      <c r="N29" s="95">
        <v>99.77598168990132670715692066</v>
      </c>
      <c r="O29" s="442">
        <v>136.41059130260879405319678736</v>
      </c>
      <c r="P29" s="93"/>
      <c r="Q29" s="422"/>
      <c r="R29" s="91"/>
      <c r="S29" s="423">
        <v>-1.4398308520797689875894622300</v>
      </c>
      <c r="T29" s="422"/>
      <c r="U29" s="91"/>
      <c r="V29" s="423">
        <v>1.6462199544020873778729004800</v>
      </c>
      <c r="W29" s="422"/>
      <c r="X29" s="91"/>
      <c r="Y29" s="423">
        <v>5.3553741494719730554534467300</v>
      </c>
      <c r="Z29" s="422">
        <v>3.9623807397165484542898779200</v>
      </c>
      <c r="AA29" s="91">
        <v>0.1724385365871364804926033400</v>
      </c>
      <c r="AB29" s="423">
        <v>-0.6326169900927266404020865100</v>
      </c>
    </row>
    <row r="30" ht="18" customHeight="1">
      <c r="A30" s="58"/>
      <c r="B30" s="1063" t="s">
        <v>78</v>
      </c>
      <c r="C30" s="1063"/>
      <c r="D30" s="459"/>
      <c r="E30" s="460"/>
      <c r="F30" s="461">
        <v>148.18634798821282990448214611</v>
      </c>
      <c r="G30" s="459"/>
      <c r="H30" s="460"/>
      <c r="I30" s="461">
        <v>151.84334198974537726431221908</v>
      </c>
      <c r="J30" s="459"/>
      <c r="K30" s="460"/>
      <c r="L30" s="461">
        <v>85.42339612930821178347812145</v>
      </c>
      <c r="M30" s="459">
        <v>110.53373641704238658899307855</v>
      </c>
      <c r="N30" s="460">
        <v>106.05962268217440254870467677</v>
      </c>
      <c r="O30" s="461">
        <v>145.72329269309936388589779738</v>
      </c>
      <c r="P30" s="5"/>
      <c r="Q30" s="432"/>
      <c r="R30" s="433"/>
      <c r="S30" s="434">
        <v>-0.2828842798521933067716175900</v>
      </c>
      <c r="T30" s="432"/>
      <c r="U30" s="433"/>
      <c r="V30" s="434">
        <v>0.5114482015455471801801923600</v>
      </c>
      <c r="W30" s="432"/>
      <c r="X30" s="433"/>
      <c r="Y30" s="434">
        <v>4.8654627870660736409186207200</v>
      </c>
      <c r="Z30" s="432">
        <v>3.4253766831827455241601240400</v>
      </c>
      <c r="AA30" s="433">
        <v>0.2604550343867898243132619800</v>
      </c>
      <c r="AB30" s="434">
        <v>-0.0153185397540075102390359400</v>
      </c>
    </row>
    <row r="31" ht="6" customHeight="1">
      <c r="A31" s="58"/>
      <c r="B31" s="633"/>
      <c r="C31" s="633"/>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64" t="s">
        <v>50</v>
      </c>
      <c r="C32" s="1064"/>
      <c r="D32" s="495"/>
      <c r="E32" s="496"/>
      <c r="F32" s="497">
        <v>129.57366141220635371654599099</v>
      </c>
      <c r="G32" s="495"/>
      <c r="H32" s="496"/>
      <c r="I32" s="497">
        <v>134.94487093809260029555850672</v>
      </c>
      <c r="J32" s="495"/>
      <c r="K32" s="496"/>
      <c r="L32" s="497">
        <v>81.07251759615840238766924864</v>
      </c>
      <c r="M32" s="495">
        <v>77.102199870299788913249538776</v>
      </c>
      <c r="N32" s="496">
        <v>90.12237630760332633286943557</v>
      </c>
      <c r="O32" s="497">
        <v>128.45498373219313414895629397</v>
      </c>
      <c r="P32" s="93"/>
      <c r="Q32" s="481"/>
      <c r="R32" s="482"/>
      <c r="S32" s="483">
        <v>-1.7715229761806765247521041400</v>
      </c>
      <c r="T32" s="481"/>
      <c r="U32" s="482"/>
      <c r="V32" s="483">
        <v>1.2447907054579777097638252600</v>
      </c>
      <c r="W32" s="481"/>
      <c r="X32" s="482"/>
      <c r="Y32" s="483">
        <v>3.8616710592831474718155722300</v>
      </c>
      <c r="Z32" s="481">
        <v>0.4484580585545627190995899100</v>
      </c>
      <c r="AA32" s="482">
        <v>2.1567539317904283599217621100</v>
      </c>
      <c r="AB32" s="483">
        <v>-0.9778029826463432809044354800</v>
      </c>
    </row>
    <row r="33" ht="18" customHeight="1">
      <c r="A33" s="58"/>
      <c r="B33" s="1065" t="s">
        <v>51</v>
      </c>
      <c r="C33" s="1065"/>
      <c r="D33" s="278"/>
      <c r="E33" s="94"/>
      <c r="F33" s="279">
        <v>135.43759966768144214682487114</v>
      </c>
      <c r="G33" s="278"/>
      <c r="H33" s="94"/>
      <c r="I33" s="279">
        <v>134.5417269383667960325907668</v>
      </c>
      <c r="J33" s="278"/>
      <c r="K33" s="94"/>
      <c r="L33" s="279">
        <v>80.92013229630130204041661534</v>
      </c>
      <c r="M33" s="278">
        <v>75.486327412676046733378455975</v>
      </c>
      <c r="N33" s="94">
        <v>89.65868712231489359971218249</v>
      </c>
      <c r="O33" s="279">
        <v>133.18673910042327037926510015</v>
      </c>
      <c r="P33" s="5"/>
      <c r="Q33" s="273"/>
      <c r="R33" s="92"/>
      <c r="S33" s="274">
        <v>-0.4881291410249433286801481200</v>
      </c>
      <c r="T33" s="273"/>
      <c r="U33" s="92"/>
      <c r="V33" s="274">
        <v>-0.1276482181520434822758368700</v>
      </c>
      <c r="W33" s="273"/>
      <c r="X33" s="92"/>
      <c r="Y33" s="274">
        <v>4.2218558656253615016791385800</v>
      </c>
      <c r="Z33" s="273">
        <v>-1.4070965724165389823499915500</v>
      </c>
      <c r="AA33" s="92">
        <v>2.2569745260368933884232123300</v>
      </c>
      <c r="AB33" s="274">
        <v>-0.272664877618846854349277400</v>
      </c>
    </row>
    <row r="34" ht="18" customHeight="1">
      <c r="A34" s="58"/>
      <c r="B34" s="1066" t="s">
        <v>79</v>
      </c>
      <c r="C34" s="1066"/>
      <c r="D34" s="445"/>
      <c r="E34" s="446"/>
      <c r="F34" s="447">
        <v>132.63615121045678759661898761</v>
      </c>
      <c r="G34" s="445"/>
      <c r="H34" s="446"/>
      <c r="I34" s="447">
        <v>134.74631199752579015414434565</v>
      </c>
      <c r="J34" s="445"/>
      <c r="K34" s="446"/>
      <c r="L34" s="447">
        <v>80.99767111585404117716943843</v>
      </c>
      <c r="M34" s="635">
        <v>76.264489778470585925137913615</v>
      </c>
      <c r="N34" s="636">
        <v>89.87836850078751396489068795</v>
      </c>
      <c r="O34" s="637">
        <v>130.89645480930933909955111667</v>
      </c>
      <c r="P34" s="93"/>
      <c r="Q34" s="275"/>
      <c r="R34" s="276"/>
      <c r="S34" s="277">
        <v>-1.0888255011478878528812414900</v>
      </c>
      <c r="T34" s="275"/>
      <c r="U34" s="276"/>
      <c r="V34" s="277">
        <v>0.5468190497187454962388018900</v>
      </c>
      <c r="W34" s="275"/>
      <c r="X34" s="276"/>
      <c r="Y34" s="277">
        <v>4.0338141989653344408891879800</v>
      </c>
      <c r="Z34" s="275">
        <v>-0.5127119815932453837627749700</v>
      </c>
      <c r="AA34" s="276">
        <v>2.2119174212796274920483442300</v>
      </c>
      <c r="AB34" s="277">
        <v>-0.6139814742167629557456341600</v>
      </c>
    </row>
    <row r="35" ht="6" customHeight="1">
      <c r="A35" s="58"/>
      <c r="B35" s="633"/>
      <c r="C35" s="633"/>
      <c r="D35" s="95"/>
      <c r="E35" s="95"/>
      <c r="F35" s="95"/>
      <c r="G35" s="95"/>
      <c r="H35" s="95"/>
      <c r="I35" s="95"/>
      <c r="J35" s="95"/>
      <c r="K35" s="95"/>
      <c r="L35" s="95"/>
      <c r="M35" s="638"/>
      <c r="N35" s="638"/>
      <c r="O35" s="638"/>
      <c r="P35" s="93"/>
      <c r="Q35" s="91"/>
      <c r="R35" s="91"/>
      <c r="S35" s="91"/>
      <c r="T35" s="91"/>
      <c r="U35" s="91"/>
      <c r="V35" s="91"/>
      <c r="W35" s="91"/>
      <c r="X35" s="91"/>
      <c r="Y35" s="91"/>
      <c r="Z35" s="91"/>
      <c r="AA35" s="91"/>
      <c r="AB35" s="91"/>
    </row>
    <row r="36" ht="18" customHeight="1">
      <c r="A36" s="58"/>
      <c r="B36" s="998" t="s">
        <v>12</v>
      </c>
      <c r="C36" s="998"/>
      <c r="D36" s="484">
        <v>100.71104457751164337990685296</v>
      </c>
      <c r="E36" s="485"/>
      <c r="F36" s="486">
        <v>142.99490051001802977300071702</v>
      </c>
      <c r="G36" s="484">
        <v>109.57035490605427974947807933</v>
      </c>
      <c r="H36" s="485"/>
      <c r="I36" s="486">
        <v>147.22060429815106187638604279</v>
      </c>
      <c r="J36" s="484">
        <v>0</v>
      </c>
      <c r="K36" s="485"/>
      <c r="L36" s="486">
        <v>86.72422979747109604939534556</v>
      </c>
      <c r="M36" s="484">
        <v>101.36481281774765059312894777</v>
      </c>
      <c r="N36" s="485">
        <v>101.47785988483685220729366603</v>
      </c>
      <c r="O36" s="486">
        <v>141.35208290675746455035334785</v>
      </c>
      <c r="P36" s="93"/>
      <c r="Q36" s="470">
        <v>1.3716704611952712637014785800</v>
      </c>
      <c r="R36" s="471"/>
      <c r="S36" s="472">
        <v>-0.4852117996196318209530987200</v>
      </c>
      <c r="T36" s="470">
        <v>-3.9214348808444633138103733500</v>
      </c>
      <c r="U36" s="471"/>
      <c r="V36" s="472">
        <v>0.5328433681021305732462050200</v>
      </c>
      <c r="W36" s="470">
        <v>0</v>
      </c>
      <c r="X36" s="471"/>
      <c r="Y36" s="472">
        <v>4.2005360701042576170534192800</v>
      </c>
      <c r="Z36" s="470">
        <v>1.2099515433928927109176341800</v>
      </c>
      <c r="AA36" s="471">
        <v>0.8644431784791311788134565700</v>
      </c>
      <c r="AB36" s="472">
        <v>-0.2051125899772982897589996500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56" t="s">
        <v>10</v>
      </c>
      <c r="C38" s="1056"/>
      <c r="D38" s="1056"/>
      <c r="E38" s="1056"/>
      <c r="F38" s="1056"/>
      <c r="G38" s="1056"/>
      <c r="H38" s="1056"/>
      <c r="I38" s="1056"/>
      <c r="J38" s="1056"/>
      <c r="K38" s="1056"/>
      <c r="L38" s="1056"/>
      <c r="M38" s="1056"/>
      <c r="N38" s="1056"/>
      <c r="O38" s="1056"/>
      <c r="P38" s="413"/>
      <c r="Q38" s="1057"/>
      <c r="R38" s="1057"/>
      <c r="S38" s="1057"/>
      <c r="T38" s="1057"/>
      <c r="U38" s="1057"/>
      <c r="V38" s="1057"/>
      <c r="W38" s="1057"/>
      <c r="X38" s="1057"/>
      <c r="Y38" s="1057"/>
      <c r="Z38" s="1057"/>
      <c r="AA38" s="1057"/>
      <c r="AB38" s="1057"/>
      <c r="AC38" s="9"/>
    </row>
    <row r="39" ht="18" customHeight="1">
      <c r="A39" s="58"/>
      <c r="B39" s="1061" t="s">
        <v>43</v>
      </c>
      <c r="C39" s="1061"/>
      <c r="D39" s="456"/>
      <c r="E39" s="457"/>
      <c r="F39" s="458">
        <v>55.257628410956606423608320507</v>
      </c>
      <c r="G39" s="456"/>
      <c r="H39" s="457"/>
      <c r="I39" s="458">
        <v>12.946442697760735625419357074</v>
      </c>
      <c r="J39" s="456"/>
      <c r="K39" s="457"/>
      <c r="L39" s="458">
        <v>3.0506106708319745982599375551</v>
      </c>
      <c r="M39" s="456">
        <v>30.148913790462524243945517833</v>
      </c>
      <c r="N39" s="457">
        <v>40.172168284892732620736674742</v>
      </c>
      <c r="O39" s="458">
        <v>71.254681779549316647287615134</v>
      </c>
      <c r="P39" s="5"/>
      <c r="Q39" s="429"/>
      <c r="R39" s="430"/>
      <c r="S39" s="431">
        <v>-1.2472173067177254042221100700</v>
      </c>
      <c r="T39" s="429"/>
      <c r="U39" s="430"/>
      <c r="V39" s="431">
        <v>-9.736655914328127468401159550</v>
      </c>
      <c r="W39" s="429"/>
      <c r="X39" s="430"/>
      <c r="Y39" s="431">
        <v>5.6414097967154123180610545300</v>
      </c>
      <c r="Z39" s="429">
        <v>3.1139202736241242463054327500</v>
      </c>
      <c r="AA39" s="430">
        <v>2.8359448132205187221368606700</v>
      </c>
      <c r="AB39" s="431">
        <v>-2.639166244149122423351043200</v>
      </c>
    </row>
    <row r="40" ht="18" customHeight="1">
      <c r="A40" s="58"/>
      <c r="B40" s="1062" t="s">
        <v>46</v>
      </c>
      <c r="C40" s="1062"/>
      <c r="D40" s="441"/>
      <c r="E40" s="95"/>
      <c r="F40" s="442">
        <v>85.34753866405859278956949079</v>
      </c>
      <c r="G40" s="441"/>
      <c r="H40" s="95"/>
      <c r="I40" s="442">
        <v>19.554899313939197329695363101</v>
      </c>
      <c r="J40" s="441"/>
      <c r="K40" s="95"/>
      <c r="L40" s="442">
        <v>3.0500502602867396009801686037</v>
      </c>
      <c r="M40" s="441">
        <v>74.576671068784974012667758528</v>
      </c>
      <c r="N40" s="95">
        <v>70.732034698556121921631111989</v>
      </c>
      <c r="O40" s="442">
        <v>107.9524882382845297202450225</v>
      </c>
      <c r="P40" s="5"/>
      <c r="Q40" s="422"/>
      <c r="R40" s="91"/>
      <c r="S40" s="423">
        <v>0.1082334290658993465652697500</v>
      </c>
      <c r="T40" s="422"/>
      <c r="U40" s="91"/>
      <c r="V40" s="423">
        <v>-7.233788325790498348195537200</v>
      </c>
      <c r="W40" s="422"/>
      <c r="X40" s="91"/>
      <c r="Y40" s="423">
        <v>2.8900932900727982378209769600</v>
      </c>
      <c r="Z40" s="422">
        <v>2.3837492346065238235895507700</v>
      </c>
      <c r="AA40" s="91">
        <v>3.153295150996804591825118500</v>
      </c>
      <c r="AB40" s="423">
        <v>-1.2323192468021756360056218100</v>
      </c>
    </row>
    <row r="41" ht="18" customHeight="1">
      <c r="A41" s="58"/>
      <c r="B41" s="1062" t="s">
        <v>47</v>
      </c>
      <c r="C41" s="1062"/>
      <c r="D41" s="441"/>
      <c r="E41" s="95"/>
      <c r="F41" s="442">
        <v>100.48147208397973841300333712</v>
      </c>
      <c r="G41" s="441"/>
      <c r="H41" s="95"/>
      <c r="I41" s="442">
        <v>21.090235774075423849750835979</v>
      </c>
      <c r="J41" s="441"/>
      <c r="K41" s="95"/>
      <c r="L41" s="442">
        <v>2.9370246803673866879316793184</v>
      </c>
      <c r="M41" s="441">
        <v>89.41361591559713885503535255</v>
      </c>
      <c r="N41" s="95">
        <v>83.7225246672759200346179313</v>
      </c>
      <c r="O41" s="442">
        <v>124.50873253842254895068585242</v>
      </c>
      <c r="P41" s="93"/>
      <c r="Q41" s="422"/>
      <c r="R41" s="91"/>
      <c r="S41" s="423">
        <v>1.6198115014496333908689113100</v>
      </c>
      <c r="T41" s="422"/>
      <c r="U41" s="91"/>
      <c r="V41" s="423">
        <v>-9.391289642187542933764736630</v>
      </c>
      <c r="W41" s="422"/>
      <c r="X41" s="91"/>
      <c r="Y41" s="423">
        <v>4.4256072722294346114529945700</v>
      </c>
      <c r="Z41" s="422">
        <v>-4.1198886551752885502592173700</v>
      </c>
      <c r="AA41" s="91">
        <v>0.1242555105780139438044985500</v>
      </c>
      <c r="AB41" s="423">
        <v>-0.3679273537897951120217606200</v>
      </c>
    </row>
    <row r="42" ht="18" customHeight="1">
      <c r="A42" s="58"/>
      <c r="B42" s="1062" t="s">
        <v>48</v>
      </c>
      <c r="C42" s="1062"/>
      <c r="D42" s="441"/>
      <c r="E42" s="95"/>
      <c r="F42" s="442">
        <v>96.48641203339633558652944903</v>
      </c>
      <c r="G42" s="441"/>
      <c r="H42" s="95"/>
      <c r="I42" s="442">
        <v>20.182551443929936912297406207</v>
      </c>
      <c r="J42" s="441"/>
      <c r="K42" s="95"/>
      <c r="L42" s="442">
        <v>3.0195726672380747392385559855</v>
      </c>
      <c r="M42" s="441">
        <v>85.59653064600438753627620139</v>
      </c>
      <c r="N42" s="95">
        <v>79.198903204041596575700429748</v>
      </c>
      <c r="O42" s="442">
        <v>119.68853614456434723806541124</v>
      </c>
      <c r="P42" s="5"/>
      <c r="Q42" s="422"/>
      <c r="R42" s="91"/>
      <c r="S42" s="423">
        <v>0.4141704681423868889902225900</v>
      </c>
      <c r="T42" s="422"/>
      <c r="U42" s="91"/>
      <c r="V42" s="423">
        <v>-2.2734861719495902278023383700</v>
      </c>
      <c r="W42" s="422"/>
      <c r="X42" s="91"/>
      <c r="Y42" s="423">
        <v>4.2012070772184824000241032100</v>
      </c>
      <c r="Z42" s="422">
        <v>-2.4105089705947142937954481500</v>
      </c>
      <c r="AA42" s="91">
        <v>-0.4187098161991289774045149900</v>
      </c>
      <c r="AB42" s="423">
        <v>0.0419528602503626205613317600</v>
      </c>
    </row>
    <row r="43" ht="18" customHeight="1">
      <c r="A43" s="58"/>
      <c r="B43" s="1062" t="s">
        <v>49</v>
      </c>
      <c r="C43" s="1062"/>
      <c r="D43" s="441"/>
      <c r="E43" s="95"/>
      <c r="F43" s="442">
        <v>74.607858716771684379521101753</v>
      </c>
      <c r="G43" s="441"/>
      <c r="H43" s="95"/>
      <c r="I43" s="442">
        <v>17.76919065678998792057656028</v>
      </c>
      <c r="J43" s="441"/>
      <c r="K43" s="95"/>
      <c r="L43" s="442">
        <v>2.8867113604911566764735975171</v>
      </c>
      <c r="M43" s="441">
        <v>57.68164727864143277762046057</v>
      </c>
      <c r="N43" s="95">
        <v>60.976159833016715855168144983</v>
      </c>
      <c r="O43" s="442">
        <v>95.26376073405282897657125955</v>
      </c>
      <c r="P43" s="93"/>
      <c r="Q43" s="422"/>
      <c r="R43" s="91"/>
      <c r="S43" s="423">
        <v>-2.032437589876304810745169700</v>
      </c>
      <c r="T43" s="422"/>
      <c r="U43" s="91"/>
      <c r="V43" s="423">
        <v>1.3057014289028517895707975200</v>
      </c>
      <c r="W43" s="422"/>
      <c r="X43" s="91"/>
      <c r="Y43" s="423">
        <v>2.1774505178817530789678517400</v>
      </c>
      <c r="Z43" s="422">
        <v>2.9672683674948088410348156500</v>
      </c>
      <c r="AA43" s="91">
        <v>-1.5140895060240713585583808900</v>
      </c>
      <c r="AB43" s="423">
        <v>-1.302593884769779788777715100</v>
      </c>
    </row>
    <row r="44" ht="18" customHeight="1">
      <c r="A44" s="58"/>
      <c r="B44" s="1063" t="s">
        <v>78</v>
      </c>
      <c r="C44" s="1063"/>
      <c r="D44" s="459"/>
      <c r="E44" s="460"/>
      <c r="F44" s="461">
        <v>82.50249885355683019560112944</v>
      </c>
      <c r="G44" s="459"/>
      <c r="H44" s="460"/>
      <c r="I44" s="461">
        <v>18.318863619940887503937553621</v>
      </c>
      <c r="J44" s="459"/>
      <c r="K44" s="460"/>
      <c r="L44" s="461">
        <v>2.9886114631568301782742169126</v>
      </c>
      <c r="M44" s="459">
        <v>67.566089778545205969820214199</v>
      </c>
      <c r="N44" s="460">
        <v>67.0245809978237411664484335</v>
      </c>
      <c r="O44" s="461">
        <v>103.80997393665454787781289999</v>
      </c>
      <c r="P44" s="5"/>
      <c r="Q44" s="432"/>
      <c r="R44" s="433"/>
      <c r="S44" s="434">
        <v>0.0349562189491118897020086400</v>
      </c>
      <c r="T44" s="432"/>
      <c r="U44" s="433"/>
      <c r="V44" s="434">
        <v>-5.495169028785993998418484300</v>
      </c>
      <c r="W44" s="432"/>
      <c r="X44" s="433"/>
      <c r="Y44" s="434">
        <v>3.8479256099437882305583234900</v>
      </c>
      <c r="Z44" s="432">
        <v>-0.3847517798768527381804625100</v>
      </c>
      <c r="AA44" s="433">
        <v>0.7170042284405641327818597800</v>
      </c>
      <c r="AB44" s="434">
        <v>-0.8837666343258932493743134800</v>
      </c>
    </row>
    <row r="45" ht="6" customHeight="1">
      <c r="A45" s="58"/>
      <c r="B45" s="633"/>
      <c r="C45" s="633"/>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64" t="s">
        <v>50</v>
      </c>
      <c r="C46" s="1064"/>
      <c r="D46" s="495"/>
      <c r="E46" s="496"/>
      <c r="F46" s="497">
        <v>73.134709005462222687833365196</v>
      </c>
      <c r="G46" s="495"/>
      <c r="H46" s="496"/>
      <c r="I46" s="497">
        <v>17.280811426137643229268555007</v>
      </c>
      <c r="J46" s="495"/>
      <c r="K46" s="496"/>
      <c r="L46" s="497">
        <v>2.5023624713408619675968828652</v>
      </c>
      <c r="M46" s="495">
        <v>41.616077946756408961364550532</v>
      </c>
      <c r="N46" s="496">
        <v>53.495070131601779986514515903</v>
      </c>
      <c r="O46" s="497">
        <v>92.91788290294072788469880306</v>
      </c>
      <c r="P46" s="93"/>
      <c r="Q46" s="481"/>
      <c r="R46" s="482"/>
      <c r="S46" s="483">
        <v>-0.0627203245849670978552147800</v>
      </c>
      <c r="T46" s="481"/>
      <c r="U46" s="482"/>
      <c r="V46" s="483">
        <v>-0.7443885876302952340231522800</v>
      </c>
      <c r="W46" s="481"/>
      <c r="X46" s="482"/>
      <c r="Y46" s="483">
        <v>-1.3336149696828286676327087200</v>
      </c>
      <c r="Z46" s="481">
        <v>23.175358711921644037547806900</v>
      </c>
      <c r="AA46" s="482">
        <v>0.1306874189945234368790232600</v>
      </c>
      <c r="AB46" s="483">
        <v>-0.2247712523912796290890892600</v>
      </c>
    </row>
    <row r="47" ht="18" customHeight="1">
      <c r="A47" s="58"/>
      <c r="B47" s="1065" t="s">
        <v>51</v>
      </c>
      <c r="C47" s="1065"/>
      <c r="D47" s="278"/>
      <c r="E47" s="94"/>
      <c r="F47" s="279">
        <v>83.55308754188238410894350152</v>
      </c>
      <c r="G47" s="278"/>
      <c r="H47" s="94"/>
      <c r="I47" s="279">
        <v>16.718785018638558063300959669</v>
      </c>
      <c r="J47" s="278"/>
      <c r="K47" s="94"/>
      <c r="L47" s="279">
        <v>2.4105146411443435928650074088</v>
      </c>
      <c r="M47" s="278">
        <v>43.854435930962578506376316898</v>
      </c>
      <c r="N47" s="94">
        <v>59.113133093889146336134996173</v>
      </c>
      <c r="O47" s="279">
        <v>102.6823872016652857651094686</v>
      </c>
      <c r="P47" s="5"/>
      <c r="Q47" s="273"/>
      <c r="R47" s="92"/>
      <c r="S47" s="274">
        <v>1.5442022158196320259412812800</v>
      </c>
      <c r="T47" s="273"/>
      <c r="U47" s="92"/>
      <c r="V47" s="274">
        <v>-8.589967925159106986688522910</v>
      </c>
      <c r="W47" s="273"/>
      <c r="X47" s="92"/>
      <c r="Y47" s="274">
        <v>2.0944343448330977641620382900</v>
      </c>
      <c r="Z47" s="273">
        <v>19.272935871086871497704126290</v>
      </c>
      <c r="AA47" s="92">
        <v>-1.4095472266737541210072558400</v>
      </c>
      <c r="AB47" s="274">
        <v>-0.2438819185630911986020373900</v>
      </c>
    </row>
    <row r="48" ht="18" customHeight="1">
      <c r="A48" s="58"/>
      <c r="B48" s="1066" t="s">
        <v>79</v>
      </c>
      <c r="C48" s="1066"/>
      <c r="D48" s="445"/>
      <c r="E48" s="446"/>
      <c r="F48" s="447">
        <v>78.34435146678020104036151727</v>
      </c>
      <c r="G48" s="445"/>
      <c r="H48" s="446"/>
      <c r="I48" s="447">
        <v>16.999773774582384558702721091</v>
      </c>
      <c r="J48" s="445"/>
      <c r="K48" s="446"/>
      <c r="L48" s="447">
        <v>2.4564345609180448459338739827</v>
      </c>
      <c r="M48" s="445">
        <v>42.735350574416247809149455316</v>
      </c>
      <c r="N48" s="446">
        <v>56.30410161274546316132475604</v>
      </c>
      <c r="O48" s="447">
        <v>97.80055980228063044499811235</v>
      </c>
      <c r="P48" s="93"/>
      <c r="Q48" s="275"/>
      <c r="R48" s="276"/>
      <c r="S48" s="277">
        <v>0.7883640824111779506209998800</v>
      </c>
      <c r="T48" s="275"/>
      <c r="U48" s="276"/>
      <c r="V48" s="277">
        <v>-4.7639521058004075435411912500</v>
      </c>
      <c r="W48" s="275"/>
      <c r="X48" s="276"/>
      <c r="Y48" s="277">
        <v>0.3189543721151432558527145100</v>
      </c>
      <c r="Z48" s="275">
        <v>21.191540297297104056810990850</v>
      </c>
      <c r="AA48" s="276">
        <v>-0.6838031443714601776633594400</v>
      </c>
      <c r="AB48" s="277">
        <v>-0.2343712230741771903343136500</v>
      </c>
    </row>
    <row r="49" ht="6" customHeight="1">
      <c r="A49" s="58"/>
      <c r="B49" s="633"/>
      <c r="C49" s="633"/>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98" t="s">
        <v>12</v>
      </c>
      <c r="C50" s="998"/>
      <c r="D50" s="484">
        <v>55.665606325273512917164659373</v>
      </c>
      <c r="E50" s="485"/>
      <c r="F50" s="486">
        <v>82.21458643376982260444197102</v>
      </c>
      <c r="G50" s="484">
        <v>4.8252459317826606601084857957</v>
      </c>
      <c r="H50" s="485"/>
      <c r="I50" s="486">
        <v>17.289083221384682361175656817</v>
      </c>
      <c r="J50" s="484">
        <v>0</v>
      </c>
      <c r="K50" s="485"/>
      <c r="L50" s="486">
        <v>2.5935948765512055310719846738</v>
      </c>
      <c r="M50" s="484">
        <v>60.490852257056173577273145169</v>
      </c>
      <c r="N50" s="485">
        <v>63.969978652486368803344700692</v>
      </c>
      <c r="O50" s="486">
        <v>102.09726453170571049668961251</v>
      </c>
      <c r="P50" s="93"/>
      <c r="Q50" s="470">
        <v>1.2874327426800682794371429700</v>
      </c>
      <c r="R50" s="471"/>
      <c r="S50" s="472">
        <v>0.1625939591596392385336901600</v>
      </c>
      <c r="T50" s="470">
        <v>32.018452931943494184408580510</v>
      </c>
      <c r="U50" s="471"/>
      <c r="V50" s="472">
        <v>-5.133346090622080311927312400</v>
      </c>
      <c r="W50" s="470">
        <v>0</v>
      </c>
      <c r="X50" s="471"/>
      <c r="Y50" s="472">
        <v>2.9711149803096856004797736900</v>
      </c>
      <c r="Z50" s="470">
        <v>3.2037507019233484018107269600</v>
      </c>
      <c r="AA50" s="471">
        <v>0.3620012854221684785680488400</v>
      </c>
      <c r="AB50" s="472">
        <v>-0.7072617747794872254091101500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24" customHeight="1">
      <c r="B52" s="1067" t="s">
        <v>138</v>
      </c>
      <c r="C52" s="1067"/>
      <c r="D52" s="1067"/>
      <c r="E52" s="1067"/>
      <c r="F52" s="1067"/>
      <c r="G52" s="1067"/>
      <c r="H52" s="1067"/>
      <c r="I52" s="1067"/>
      <c r="J52" s="1067"/>
      <c r="K52" s="1067"/>
      <c r="L52" s="1067"/>
      <c r="M52" s="1067"/>
      <c r="N52" s="1067"/>
      <c r="O52" s="1067"/>
      <c r="P52" s="1067"/>
      <c r="Q52" s="1067"/>
      <c r="R52" s="1067"/>
      <c r="S52" s="1067"/>
      <c r="T52" s="1067"/>
      <c r="U52" s="1067"/>
      <c r="V52" s="1067"/>
      <c r="W52" s="1067"/>
      <c r="X52" s="1067"/>
      <c r="Y52" s="1067"/>
      <c r="Z52" s="1067"/>
      <c r="AA52" s="1067"/>
      <c r="AB52" s="1067"/>
    </row>
    <row r="54">
      <c r="A54" s="237"/>
      <c r="B54" s="237"/>
      <c r="C54" s="237"/>
      <c r="D54" s="237"/>
      <c r="E54" s="237"/>
      <c r="F54" s="237"/>
      <c r="G54" s="237"/>
      <c r="H54" s="237"/>
      <c r="I54" s="237"/>
      <c r="J54" s="237"/>
      <c r="K54" s="237"/>
      <c r="L54" s="237"/>
      <c r="M54" s="237"/>
      <c r="N54" s="237"/>
      <c r="O54" s="237"/>
      <c r="P54" s="237"/>
      <c r="Q54" s="237"/>
      <c r="R54" s="237"/>
      <c r="S54" s="237"/>
      <c r="T54" s="237"/>
      <c r="U54" s="237"/>
      <c r="V54" s="237"/>
      <c r="W54" s="237"/>
      <c r="X54" s="237"/>
      <c r="Y54" s="237"/>
      <c r="Z54" s="237"/>
      <c r="AA54" s="237"/>
      <c r="AB54" s="237"/>
      <c r="AC54" s="237"/>
    </row>
    <row r="55">
      <c r="A55" s="237"/>
      <c r="B55" s="237"/>
      <c r="C55" s="237"/>
      <c r="D55" s="237"/>
      <c r="E55" s="237"/>
      <c r="F55" s="237"/>
      <c r="G55" s="237"/>
      <c r="H55" s="237"/>
      <c r="I55" s="237"/>
      <c r="J55" s="237"/>
      <c r="K55" s="237"/>
      <c r="L55" s="237"/>
      <c r="M55" s="237"/>
      <c r="N55" s="237"/>
      <c r="O55" s="237"/>
      <c r="P55" s="237"/>
      <c r="Q55" s="237"/>
      <c r="R55" s="237"/>
      <c r="S55" s="237"/>
      <c r="T55" s="237"/>
      <c r="U55" s="237"/>
      <c r="V55" s="237"/>
      <c r="W55" s="237"/>
      <c r="X55" s="237"/>
      <c r="Y55" s="237"/>
      <c r="Z55" s="237"/>
      <c r="AA55" s="237"/>
      <c r="AB55" s="237"/>
      <c r="AC55" s="237"/>
    </row>
    <row r="56">
      <c r="A56" s="237"/>
      <c r="B56" s="237"/>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row>
    <row r="57">
      <c r="A57" s="237"/>
      <c r="B57" s="237"/>
      <c r="C57" s="237"/>
      <c r="D57" s="237"/>
      <c r="E57" s="237"/>
      <c r="F57" s="237"/>
      <c r="G57" s="237"/>
      <c r="H57" s="237"/>
      <c r="I57" s="237"/>
      <c r="J57" s="237"/>
      <c r="K57" s="237"/>
      <c r="L57" s="237"/>
      <c r="M57" s="237"/>
      <c r="N57" s="237"/>
      <c r="O57" s="237"/>
      <c r="P57" s="237"/>
      <c r="Q57" s="237"/>
      <c r="R57" s="237"/>
      <c r="S57" s="237"/>
      <c r="T57" s="237"/>
      <c r="U57" s="237"/>
      <c r="V57" s="237"/>
      <c r="W57" s="237"/>
      <c r="X57" s="237"/>
      <c r="Y57" s="237"/>
      <c r="Z57" s="237"/>
      <c r="AA57" s="237"/>
      <c r="AB57" s="237"/>
      <c r="AC57" s="237"/>
    </row>
    <row r="58">
      <c r="A58" s="237"/>
      <c r="B58" s="237"/>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7"/>
      <c r="AC58" s="237"/>
    </row>
    <row r="59">
      <c r="A59" s="237"/>
      <c r="B59" s="237"/>
      <c r="C59" s="237"/>
      <c r="D59" s="237"/>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row>
    <row r="60">
      <c r="A60" s="237"/>
      <c r="B60" s="237"/>
      <c r="C60" s="237"/>
      <c r="D60" s="237"/>
      <c r="E60" s="237"/>
      <c r="F60" s="237"/>
      <c r="G60" s="237"/>
      <c r="H60" s="237"/>
      <c r="I60" s="237"/>
      <c r="J60" s="237"/>
      <c r="K60" s="237"/>
      <c r="L60" s="237"/>
      <c r="M60" s="237"/>
      <c r="N60" s="237"/>
      <c r="O60" s="237"/>
      <c r="P60" s="237"/>
      <c r="Q60" s="237"/>
      <c r="R60" s="237"/>
      <c r="S60" s="237"/>
      <c r="T60" s="237"/>
      <c r="U60" s="237"/>
      <c r="V60" s="237"/>
      <c r="W60" s="237"/>
      <c r="X60" s="237"/>
      <c r="Y60" s="237"/>
      <c r="Z60" s="237"/>
      <c r="AA60" s="237"/>
      <c r="AB60" s="237"/>
      <c r="AC60" s="237"/>
    </row>
    <row r="61">
      <c r="A61" s="237"/>
      <c r="B61" s="237"/>
      <c r="C61" s="237"/>
      <c r="D61" s="237"/>
      <c r="E61" s="237"/>
      <c r="F61" s="237"/>
      <c r="G61" s="237"/>
      <c r="H61" s="237"/>
      <c r="I61" s="237"/>
      <c r="J61" s="237"/>
      <c r="K61" s="237"/>
      <c r="L61" s="237"/>
      <c r="M61" s="237"/>
      <c r="N61" s="237"/>
      <c r="O61" s="237"/>
      <c r="P61" s="237"/>
      <c r="Q61" s="237"/>
      <c r="R61" s="237"/>
      <c r="S61" s="237"/>
      <c r="T61" s="237"/>
      <c r="U61" s="237"/>
      <c r="V61" s="237"/>
      <c r="W61" s="237"/>
      <c r="X61" s="237"/>
      <c r="Y61" s="237"/>
      <c r="Z61" s="237"/>
      <c r="AA61" s="237"/>
      <c r="AB61" s="237"/>
      <c r="AC61" s="237"/>
    </row>
    <row r="62">
      <c r="A62" s="237"/>
      <c r="B62" s="237"/>
      <c r="C62" s="237"/>
      <c r="D62" s="237"/>
      <c r="E62" s="237"/>
      <c r="F62" s="237"/>
      <c r="G62" s="237"/>
      <c r="H62" s="237"/>
      <c r="I62" s="237"/>
      <c r="J62" s="237"/>
      <c r="K62" s="237"/>
      <c r="L62" s="237"/>
      <c r="M62" s="237"/>
      <c r="N62" s="237"/>
      <c r="O62" s="237"/>
      <c r="P62" s="237"/>
      <c r="Q62" s="237"/>
      <c r="R62" s="237"/>
      <c r="S62" s="237"/>
      <c r="T62" s="237"/>
      <c r="U62" s="237"/>
      <c r="V62" s="237"/>
      <c r="W62" s="237"/>
      <c r="X62" s="237"/>
      <c r="Y62" s="237"/>
      <c r="Z62" s="237"/>
      <c r="AA62" s="237"/>
      <c r="AB62" s="237"/>
      <c r="AC62" s="237"/>
    </row>
    <row r="63">
      <c r="A63" s="237"/>
      <c r="B63" s="237"/>
      <c r="C63" s="237"/>
      <c r="D63" s="237"/>
      <c r="E63" s="237"/>
      <c r="F63" s="237"/>
      <c r="G63" s="237"/>
      <c r="H63" s="237"/>
      <c r="I63" s="237"/>
      <c r="J63" s="237"/>
      <c r="K63" s="237"/>
      <c r="L63" s="237"/>
      <c r="M63" s="237"/>
      <c r="N63" s="237"/>
      <c r="O63" s="237"/>
      <c r="P63" s="237"/>
      <c r="Q63" s="237"/>
      <c r="R63" s="237"/>
      <c r="S63" s="237"/>
      <c r="T63" s="237"/>
      <c r="U63" s="237"/>
      <c r="V63" s="237"/>
      <c r="W63" s="237"/>
      <c r="X63" s="237"/>
      <c r="Y63" s="237"/>
      <c r="Z63" s="237"/>
      <c r="AA63" s="237"/>
      <c r="AB63" s="237"/>
      <c r="AC63" s="237"/>
    </row>
    <row r="64">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row>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row r="83" s="237" customFormat="1"/>
    <row r="84" s="237" customFormat="1"/>
    <row r="85" s="237" customFormat="1"/>
    <row r="86" s="237" customFormat="1"/>
    <row r="87" s="237" customFormat="1"/>
    <row r="88" s="237" customFormat="1"/>
    <row r="89" s="237" customFormat="1"/>
    <row r="90" s="237" customFormat="1"/>
    <row r="91" s="237" customFormat="1"/>
    <row r="92" s="237" customFormat="1"/>
    <row r="93" s="237" customFormat="1"/>
    <row r="94" s="237" customFormat="1"/>
  </sheetData>
  <mergeCells count="49">
    <mergeCell ref="B43:C43"/>
    <mergeCell ref="B41:C41"/>
    <mergeCell ref="B27:C27"/>
    <mergeCell ref="Q24:AB24"/>
    <mergeCell ref="B36:C36"/>
    <mergeCell ref="B39:C39"/>
    <mergeCell ref="B40:C40"/>
    <mergeCell ref="B42:C42"/>
    <mergeCell ref="Q38:AB38"/>
    <mergeCell ref="B28:C28"/>
    <mergeCell ref="B29:C29"/>
    <mergeCell ref="B30:C30"/>
    <mergeCell ref="B38:O38"/>
    <mergeCell ref="Q10:AB10"/>
    <mergeCell ref="B11:C11"/>
    <mergeCell ref="B12:C12"/>
    <mergeCell ref="B13:C13"/>
    <mergeCell ref="B20:C20"/>
    <mergeCell ref="B16:C16"/>
    <mergeCell ref="B14:C14"/>
    <mergeCell ref="B50:C50"/>
    <mergeCell ref="B44:C44"/>
    <mergeCell ref="B46:C46"/>
    <mergeCell ref="B47:C47"/>
    <mergeCell ref="B48:C48"/>
    <mergeCell ref="B22:C22"/>
    <mergeCell ref="B33:C33"/>
    <mergeCell ref="B34:C34"/>
    <mergeCell ref="B32:C32"/>
    <mergeCell ref="B19:C19"/>
    <mergeCell ref="B25:C25"/>
    <mergeCell ref="B26:C26"/>
    <mergeCell ref="B24:O24"/>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69.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7">
    <pageSetUpPr fitToPage="1"/>
  </sheetPr>
  <dimension ref="A1:BW153"/>
  <sheetViews>
    <sheetView showGridLines="0" zoomScale="85" workbookViewId="0"/>
  </sheetViews>
  <sheetFormatPr defaultRowHeight="12.75"/>
  <cols>
    <col min="1" max="1" width="1" customWidth="1"/>
    <col min="2" max="2" width="1.28515625" style="33" customWidth="1"/>
    <col min="3" max="3" width="9" customWidth="1"/>
    <col min="4" max="4" width="40.7109375" customWidth="1"/>
    <col min="5" max="5" width="28.7109375" customWidth="1"/>
    <col min="6" max="6" width="11.7109375" customWidth="1"/>
    <col min="7" max="7" width="14.7109375" customWidth="1"/>
    <col min="8" max="44" width="2.7109375" customWidth="1"/>
    <col min="45" max="69" width="2.42578125" style="237" customWidth="1"/>
    <col min="70" max="75" width="9.140625" style="237" customWidth="1"/>
  </cols>
  <sheetData>
    <row r="1" ht="23.25" customHeight="1">
      <c r="B1" s="6" t="s">
        <v>175</v>
      </c>
      <c r="D1" s="6"/>
      <c r="E1" s="6"/>
      <c r="AS1" s="237"/>
    </row>
    <row r="2" ht="15" customHeight="1">
      <c r="B2" s="0"/>
      <c r="C2" s="1068" t="s">
        <v>182</v>
      </c>
      <c r="D2" s="1068"/>
      <c r="E2" s="1068"/>
      <c r="F2" s="1068"/>
      <c r="G2" s="1068"/>
      <c r="H2" s="1068"/>
      <c r="I2" s="1068"/>
      <c r="J2" s="1068"/>
      <c r="K2" s="1068"/>
      <c r="L2" s="1068"/>
      <c r="M2" s="1068"/>
      <c r="N2" s="1068"/>
      <c r="O2" s="1068"/>
      <c r="P2" s="1068"/>
      <c r="Q2" s="1068"/>
      <c r="R2" s="1068"/>
      <c r="S2" s="1068"/>
      <c r="T2" s="1068"/>
      <c r="U2" s="1068"/>
      <c r="V2" s="1068"/>
      <c r="W2" s="1068"/>
      <c r="X2" s="1068"/>
      <c r="Y2" s="1068"/>
      <c r="Z2" s="1068"/>
      <c r="AA2" s="1068"/>
      <c r="AB2" s="1068"/>
      <c r="AC2" s="1068"/>
      <c r="AD2" s="1068"/>
      <c r="AE2" s="1068"/>
      <c r="AF2" s="1068"/>
      <c r="AG2" s="1068"/>
      <c r="AH2" s="1068"/>
      <c r="AI2" s="1068"/>
      <c r="AJ2" s="1068"/>
      <c r="AK2" s="1068"/>
      <c r="AL2" s="1068"/>
      <c r="AM2" s="1068"/>
      <c r="AN2" s="1068"/>
      <c r="AO2" s="1068"/>
      <c r="AP2" s="1068"/>
      <c r="AQ2" s="0"/>
    </row>
    <row r="3" ht="15" customHeight="1">
      <c r="B3" s="0"/>
      <c r="C3" s="1068" t="s">
        <v>183</v>
      </c>
      <c r="D3" s="1068"/>
      <c r="E3" s="1068"/>
      <c r="F3" s="1068"/>
      <c r="G3" s="1068"/>
      <c r="H3" s="1068"/>
      <c r="I3" s="1068"/>
      <c r="J3" s="1068"/>
      <c r="K3" s="1068"/>
      <c r="L3" s="1068"/>
      <c r="M3" s="1068"/>
      <c r="N3" s="1068"/>
      <c r="O3" s="1068"/>
      <c r="P3" s="1068"/>
      <c r="Q3" s="1068"/>
      <c r="R3" s="1068"/>
      <c r="S3" s="1068"/>
      <c r="T3" s="1068"/>
      <c r="U3" s="1068"/>
      <c r="V3" s="1068"/>
      <c r="W3" s="1068"/>
      <c r="X3" s="1068"/>
      <c r="Y3" s="1068"/>
      <c r="Z3" s="1068"/>
      <c r="AA3" s="1068"/>
      <c r="AB3" s="1068"/>
      <c r="AC3" s="1068"/>
      <c r="AD3" s="1068"/>
      <c r="AE3" s="1068"/>
      <c r="AF3" s="1068"/>
      <c r="AG3" s="1068"/>
      <c r="AH3" s="1068"/>
      <c r="AI3" s="1068"/>
      <c r="AJ3" s="1068"/>
      <c r="AK3" s="1068"/>
      <c r="AL3" s="1068"/>
      <c r="AM3" s="1068"/>
      <c r="AN3" s="1068"/>
      <c r="AO3" s="1068"/>
      <c r="AP3" s="1068"/>
      <c r="AQ3" s="0"/>
    </row>
    <row r="4" ht="15" customHeight="1">
      <c r="B4" s="0"/>
      <c r="C4" s="1068" t="s">
        <v>210</v>
      </c>
      <c r="D4" s="1068"/>
      <c r="E4" s="1068"/>
      <c r="F4" s="1068"/>
      <c r="G4" s="1068"/>
      <c r="H4" s="1068"/>
      <c r="I4" s="1068"/>
      <c r="J4" s="1068"/>
      <c r="K4" s="1068"/>
      <c r="L4" s="1068"/>
      <c r="M4" s="1068"/>
      <c r="N4" s="1068"/>
      <c r="O4" s="1068"/>
      <c r="P4" s="1068"/>
      <c r="Q4" s="1068"/>
      <c r="R4" s="1068"/>
      <c r="S4" s="1068"/>
      <c r="T4" s="1068"/>
      <c r="U4" s="1068"/>
      <c r="V4" s="1068"/>
      <c r="W4" s="1068"/>
      <c r="X4" s="1068"/>
      <c r="Y4" s="1068"/>
      <c r="Z4" s="1068"/>
      <c r="AA4" s="1068"/>
      <c r="AB4" s="1068"/>
      <c r="AC4" s="1068"/>
      <c r="AD4" s="1068"/>
      <c r="AE4" s="1068"/>
      <c r="AF4" s="1068"/>
      <c r="AG4" s="1068"/>
      <c r="AH4" s="1068"/>
      <c r="AI4" s="1068"/>
      <c r="AJ4" s="1068"/>
      <c r="AK4" s="1068"/>
      <c r="AL4" s="1068"/>
      <c r="AM4" s="1068"/>
      <c r="AN4" s="1068"/>
      <c r="AO4" s="1068"/>
      <c r="AP4" s="1068"/>
      <c r="AQ4" s="0"/>
    </row>
    <row r="5" ht="12.75" customHeight="1">
      <c r="C5" s="67"/>
      <c r="D5" s="67"/>
      <c r="E5" s="67"/>
    </row>
    <row r="6" ht="18" customHeight="1">
      <c r="B6" s="68"/>
      <c r="C6" s="68" t="s">
        <v>7</v>
      </c>
      <c r="D6" s="69"/>
      <c r="E6" s="69"/>
      <c r="F6" s="69"/>
      <c r="H6" s="1069" t="s">
        <v>212</v>
      </c>
      <c r="I6" s="1069"/>
      <c r="J6" s="1069"/>
      <c r="K6" s="1069"/>
      <c r="L6" s="1069"/>
      <c r="M6" s="1069"/>
      <c r="N6" s="1069"/>
      <c r="O6" s="1069"/>
      <c r="P6" s="1069"/>
      <c r="Q6" s="1069"/>
      <c r="R6" s="1069"/>
      <c r="S6" s="1069"/>
      <c r="T6" s="1069"/>
      <c r="U6" s="1069"/>
      <c r="Z6" s="1069" t="s">
        <v>213</v>
      </c>
      <c r="AA6" s="1069"/>
      <c r="AB6" s="1069"/>
      <c r="AC6" s="1069"/>
      <c r="AD6" s="1069"/>
      <c r="AE6" s="1069"/>
      <c r="AF6" s="1069"/>
      <c r="AG6" s="1069"/>
      <c r="AH6" s="1069"/>
      <c r="AI6" s="1069"/>
      <c r="AJ6" s="1069"/>
      <c r="AK6" s="1069"/>
      <c r="AL6" s="1069"/>
      <c r="AM6" s="1069"/>
    </row>
    <row r="7" ht="15" customHeight="1">
      <c r="D7" s="93" t="s">
        <v>215</v>
      </c>
      <c r="E7" s="71"/>
      <c r="F7" s="71"/>
      <c r="H7" s="1070" t="s">
        <v>0</v>
      </c>
      <c r="I7" s="1070"/>
      <c r="J7" s="1070" t="s">
        <v>1</v>
      </c>
      <c r="K7" s="1070"/>
      <c r="L7" s="1070" t="s">
        <v>2</v>
      </c>
      <c r="M7" s="1070"/>
      <c r="N7" s="1070" t="s">
        <v>3</v>
      </c>
      <c r="O7" s="1070"/>
      <c r="P7" s="1070" t="s">
        <v>4</v>
      </c>
      <c r="Q7" s="1070"/>
      <c r="R7" s="1070" t="s">
        <v>5</v>
      </c>
      <c r="S7" s="1070"/>
      <c r="T7" s="1070" t="s">
        <v>6</v>
      </c>
      <c r="U7" s="1070"/>
      <c r="Z7" s="1070" t="s">
        <v>0</v>
      </c>
      <c r="AA7" s="1070"/>
      <c r="AB7" s="1070" t="s">
        <v>1</v>
      </c>
      <c r="AC7" s="1070"/>
      <c r="AD7" s="1070" t="s">
        <v>2</v>
      </c>
      <c r="AE7" s="1070"/>
      <c r="AF7" s="1070" t="s">
        <v>3</v>
      </c>
      <c r="AG7" s="1070"/>
      <c r="AH7" s="1070" t="s">
        <v>4</v>
      </c>
      <c r="AI7" s="1070"/>
      <c r="AJ7" s="1070" t="s">
        <v>5</v>
      </c>
      <c r="AK7" s="1070"/>
      <c r="AL7" s="1070" t="s">
        <v>6</v>
      </c>
      <c r="AM7" s="1070"/>
    </row>
    <row r="8" ht="15" customHeight="1">
      <c r="D8" s="175" t="s">
        <v>217</v>
      </c>
      <c r="E8" s="71"/>
      <c r="F8" s="71"/>
      <c r="G8" s="71"/>
      <c r="H8" s="1071">
        <v>1</v>
      </c>
      <c r="I8" s="1071"/>
      <c r="J8" s="1072">
        <v>2</v>
      </c>
      <c r="K8" s="1072"/>
      <c r="L8" s="1072">
        <v>3</v>
      </c>
      <c r="M8" s="1072"/>
      <c r="N8" s="1072">
        <v>4</v>
      </c>
      <c r="O8" s="1072"/>
      <c r="P8" s="1072">
        <v>5</v>
      </c>
      <c r="Q8" s="1072"/>
      <c r="R8" s="1072">
        <v>6</v>
      </c>
      <c r="S8" s="1072"/>
      <c r="T8" s="1073">
        <v>7</v>
      </c>
      <c r="U8" s="1073"/>
      <c r="Z8" s="1071"/>
      <c r="AA8" s="1071"/>
      <c r="AB8" s="1072"/>
      <c r="AC8" s="1072"/>
      <c r="AD8" s="1072"/>
      <c r="AE8" s="1072"/>
      <c r="AF8" s="1072"/>
      <c r="AG8" s="1072"/>
      <c r="AH8" s="1072"/>
      <c r="AI8" s="1072"/>
      <c r="AJ8" s="1072"/>
      <c r="AK8" s="1072"/>
      <c r="AL8" s="1073">
        <v>1</v>
      </c>
      <c r="AM8" s="1073"/>
    </row>
    <row r="9" ht="15" customHeight="1">
      <c r="D9" s="175" t="s">
        <v>219</v>
      </c>
      <c r="H9" s="1074">
        <v>8</v>
      </c>
      <c r="I9" s="1074"/>
      <c r="J9" s="1075">
        <v>9</v>
      </c>
      <c r="K9" s="1075"/>
      <c r="L9" s="1075">
        <v>10</v>
      </c>
      <c r="M9" s="1075"/>
      <c r="N9" s="1075">
        <v>11</v>
      </c>
      <c r="O9" s="1075"/>
      <c r="P9" s="1075">
        <v>12</v>
      </c>
      <c r="Q9" s="1075"/>
      <c r="R9" s="1075">
        <v>13</v>
      </c>
      <c r="S9" s="1075"/>
      <c r="T9" s="1076">
        <v>14</v>
      </c>
      <c r="U9" s="1076"/>
      <c r="Z9" s="1074">
        <v>2</v>
      </c>
      <c r="AA9" s="1074"/>
      <c r="AB9" s="1075">
        <v>3</v>
      </c>
      <c r="AC9" s="1075"/>
      <c r="AD9" s="1075">
        <v>4</v>
      </c>
      <c r="AE9" s="1075"/>
      <c r="AF9" s="1075">
        <v>5</v>
      </c>
      <c r="AG9" s="1075"/>
      <c r="AH9" s="1075">
        <v>6</v>
      </c>
      <c r="AI9" s="1075"/>
      <c r="AJ9" s="1075">
        <v>7</v>
      </c>
      <c r="AK9" s="1075"/>
      <c r="AL9" s="1076">
        <v>8</v>
      </c>
      <c r="AM9" s="1076"/>
    </row>
    <row r="10" ht="15" customHeight="1">
      <c r="D10" t="s">
        <v>221</v>
      </c>
      <c r="H10" s="1077">
        <v>15</v>
      </c>
      <c r="I10" s="1077"/>
      <c r="J10" s="1078">
        <v>16</v>
      </c>
      <c r="K10" s="1078"/>
      <c r="L10" s="1078">
        <v>17</v>
      </c>
      <c r="M10" s="1078"/>
      <c r="N10" s="1078">
        <v>18</v>
      </c>
      <c r="O10" s="1078"/>
      <c r="P10" s="1078">
        <v>19</v>
      </c>
      <c r="Q10" s="1078"/>
      <c r="R10" s="1078">
        <v>20</v>
      </c>
      <c r="S10" s="1078"/>
      <c r="T10" s="1079">
        <v>21</v>
      </c>
      <c r="U10" s="1079"/>
      <c r="Z10" s="1077">
        <v>9</v>
      </c>
      <c r="AA10" s="1077"/>
      <c r="AB10" s="1078">
        <v>10</v>
      </c>
      <c r="AC10" s="1078"/>
      <c r="AD10" s="1078">
        <v>11</v>
      </c>
      <c r="AE10" s="1078"/>
      <c r="AF10" s="1078">
        <v>12</v>
      </c>
      <c r="AG10" s="1078"/>
      <c r="AH10" s="1078">
        <v>13</v>
      </c>
      <c r="AI10" s="1078"/>
      <c r="AJ10" s="1078">
        <v>14</v>
      </c>
      <c r="AK10" s="1078"/>
      <c r="AL10" s="1079">
        <v>15</v>
      </c>
      <c r="AM10" s="1079"/>
    </row>
    <row r="11" ht="15" customHeight="1">
      <c r="D11" t="s">
        <v>223</v>
      </c>
      <c r="H11" s="1074">
        <v>22</v>
      </c>
      <c r="I11" s="1074"/>
      <c r="J11" s="1075">
        <v>23</v>
      </c>
      <c r="K11" s="1075"/>
      <c r="L11" s="1075">
        <v>24</v>
      </c>
      <c r="M11" s="1075"/>
      <c r="N11" s="1075">
        <v>25</v>
      </c>
      <c r="O11" s="1075"/>
      <c r="P11" s="1075">
        <v>26</v>
      </c>
      <c r="Q11" s="1075"/>
      <c r="R11" s="1075">
        <v>27</v>
      </c>
      <c r="S11" s="1075"/>
      <c r="T11" s="1076">
        <v>28</v>
      </c>
      <c r="U11" s="1076"/>
      <c r="Z11" s="1074">
        <v>16</v>
      </c>
      <c r="AA11" s="1074"/>
      <c r="AB11" s="1075">
        <v>17</v>
      </c>
      <c r="AC11" s="1075"/>
      <c r="AD11" s="1075">
        <v>18</v>
      </c>
      <c r="AE11" s="1075"/>
      <c r="AF11" s="1075">
        <v>19</v>
      </c>
      <c r="AG11" s="1075"/>
      <c r="AH11" s="1075">
        <v>20</v>
      </c>
      <c r="AI11" s="1075"/>
      <c r="AJ11" s="1075">
        <v>21</v>
      </c>
      <c r="AK11" s="1075"/>
      <c r="AL11" s="1076">
        <v>22</v>
      </c>
      <c r="AM11" s="1076"/>
      <c r="AN11" t="s">
        <v>27</v>
      </c>
    </row>
    <row r="12" ht="15" customHeight="1">
      <c r="A12" s="68"/>
      <c r="H12" s="1077">
        <v>29</v>
      </c>
      <c r="I12" s="1077"/>
      <c r="J12" s="1078">
        <v>30</v>
      </c>
      <c r="K12" s="1078"/>
      <c r="L12" s="1078">
        <v>31</v>
      </c>
      <c r="M12" s="1078"/>
      <c r="N12" s="1078"/>
      <c r="O12" s="1078"/>
      <c r="P12" s="1078"/>
      <c r="Q12" s="1078"/>
      <c r="R12" s="1078"/>
      <c r="S12" s="1078"/>
      <c r="T12" s="1079"/>
      <c r="U12" s="1079"/>
      <c r="Z12" s="1077">
        <v>23</v>
      </c>
      <c r="AA12" s="1077"/>
      <c r="AB12" s="1078">
        <v>24</v>
      </c>
      <c r="AC12" s="1078"/>
      <c r="AD12" s="1078">
        <v>25</v>
      </c>
      <c r="AE12" s="1078"/>
      <c r="AF12" s="1078">
        <v>26</v>
      </c>
      <c r="AG12" s="1078"/>
      <c r="AH12" s="1078">
        <v>27</v>
      </c>
      <c r="AI12" s="1078"/>
      <c r="AJ12" s="1078">
        <v>28</v>
      </c>
      <c r="AK12" s="1078"/>
      <c r="AL12" s="1079">
        <v>29</v>
      </c>
      <c r="AM12" s="1079"/>
    </row>
    <row r="13" ht="15" customHeight="1">
      <c r="C13" s="72"/>
      <c r="D13" s="73"/>
      <c r="E13" s="73"/>
      <c r="F13" s="73"/>
      <c r="G13" s="73"/>
      <c r="H13" s="1080" t="s">
        <v>27</v>
      </c>
      <c r="I13" s="1080"/>
      <c r="J13" s="1081" t="s">
        <v>27</v>
      </c>
      <c r="K13" s="1081"/>
      <c r="L13" s="1081" t="s">
        <v>27</v>
      </c>
      <c r="M13" s="1081"/>
      <c r="N13" s="1081" t="s">
        <v>27</v>
      </c>
      <c r="O13" s="1081"/>
      <c r="P13" s="1081" t="s">
        <v>27</v>
      </c>
      <c r="Q13" s="1081"/>
      <c r="R13" s="1081" t="s">
        <v>27</v>
      </c>
      <c r="S13" s="1081"/>
      <c r="T13" s="1082" t="s">
        <v>27</v>
      </c>
      <c r="U13" s="1082"/>
      <c r="Z13" s="1080" t="n">
        <v>30</v>
      </c>
      <c r="AA13" s="1080"/>
      <c r="AB13" s="1081" t="n">
        <v>31</v>
      </c>
      <c r="AC13" s="1081"/>
      <c r="AD13" s="1081" t="s">
        <v>27</v>
      </c>
      <c r="AE13" s="1081"/>
      <c r="AF13" s="1081" t="s">
        <v>27</v>
      </c>
      <c r="AG13" s="1081"/>
      <c r="AH13" s="1081" t="s">
        <v>27</v>
      </c>
      <c r="AI13" s="1081"/>
      <c r="AJ13" s="1081" t="s">
        <v>27</v>
      </c>
      <c r="AK13" s="1081"/>
      <c r="AL13" s="1082" t="s">
        <v>27</v>
      </c>
      <c r="AM13" s="1082"/>
    </row>
    <row r="14" ht="15" customHeight="1">
      <c r="A14" s="68"/>
      <c r="C14" s="68" t="s">
        <v>8</v>
      </c>
      <c r="F14" s="64"/>
    </row>
    <row r="15" ht="15" customHeight="1">
      <c r="D15" s="70" t="s">
        <v>225</v>
      </c>
      <c r="F15" s="64"/>
      <c r="P15" s="1083"/>
      <c r="Q15" s="1083"/>
      <c r="R15" s="1083"/>
      <c r="S15" s="1083"/>
      <c r="T15" s="1083"/>
      <c r="U15" s="1083"/>
      <c r="V15" s="1083"/>
      <c r="W15" s="0"/>
      <c r="X15" s="1083"/>
      <c r="Y15" s="1083"/>
      <c r="Z15" s="1083"/>
      <c r="AA15" s="1083"/>
      <c r="AB15" s="1083"/>
      <c r="AC15" s="1083"/>
      <c r="AD15" s="1083"/>
      <c r="AE15" s="0"/>
      <c r="AF15" s="1083"/>
      <c r="AG15" s="1083"/>
      <c r="AH15" s="1083"/>
      <c r="AI15" s="1083"/>
      <c r="AJ15" s="1083"/>
      <c r="AK15" s="1083"/>
      <c r="AL15" s="1083"/>
      <c r="AM15" s="0"/>
      <c r="AN15" s="0"/>
    </row>
    <row r="16" ht="15" customHeight="1">
      <c r="C16" s="70"/>
      <c r="D16" s="73" t="s">
        <v>217</v>
      </c>
      <c r="F16" s="64"/>
      <c r="P16" s="21"/>
      <c r="Q16" s="21"/>
      <c r="R16" s="21"/>
      <c r="S16" s="21"/>
      <c r="T16" s="21"/>
      <c r="U16" s="21"/>
      <c r="V16" s="21"/>
      <c r="W16" s="0"/>
      <c r="X16" s="21"/>
      <c r="Y16" s="21"/>
      <c r="Z16" s="21"/>
      <c r="AA16" s="21"/>
      <c r="AB16" s="21"/>
      <c r="AC16" s="21"/>
      <c r="AD16" s="21"/>
      <c r="AE16" s="0"/>
      <c r="AF16" s="21"/>
      <c r="AG16" s="21"/>
      <c r="AH16" s="21"/>
      <c r="AI16" s="21"/>
      <c r="AJ16" s="21"/>
      <c r="AK16" s="21"/>
      <c r="AL16" s="21"/>
      <c r="AM16" s="0"/>
      <c r="AN16" s="0"/>
    </row>
    <row r="17" ht="15" customHeight="1">
      <c r="C17" s="70"/>
      <c r="D17" s="73" t="s">
        <v>228</v>
      </c>
      <c r="F17" s="64"/>
      <c r="P17" s="21"/>
      <c r="Q17" s="21"/>
      <c r="R17" s="21"/>
      <c r="S17" s="21"/>
      <c r="T17" s="21"/>
      <c r="U17" s="21"/>
      <c r="V17" s="21"/>
      <c r="W17" s="0"/>
      <c r="X17" s="21"/>
      <c r="Y17" s="21"/>
      <c r="Z17" s="21"/>
      <c r="AA17" s="21"/>
      <c r="AB17" s="21"/>
      <c r="AC17" s="21"/>
      <c r="AD17" s="21"/>
      <c r="AE17" s="0"/>
      <c r="AF17" s="21"/>
      <c r="AG17" s="21"/>
      <c r="AH17" s="21"/>
      <c r="AI17" s="21"/>
      <c r="AJ17" s="21"/>
      <c r="AK17" s="21"/>
      <c r="AL17" s="21"/>
      <c r="AM17" s="0"/>
      <c r="AN17" s="0"/>
    </row>
    <row r="18" ht="15" customHeight="1">
      <c r="C18" s="70"/>
      <c r="D18" s="71" t="s">
        <v>221</v>
      </c>
      <c r="F18" s="64"/>
      <c r="P18" s="21"/>
      <c r="Q18" s="21"/>
      <c r="R18" s="21"/>
      <c r="S18" s="21"/>
      <c r="T18" s="21"/>
      <c r="U18" s="21"/>
      <c r="V18" s="21"/>
      <c r="W18" s="0"/>
      <c r="X18" s="21"/>
      <c r="Y18" s="21"/>
      <c r="Z18" s="21"/>
      <c r="AA18" s="21"/>
      <c r="AB18" s="21"/>
      <c r="AC18" s="21"/>
      <c r="AD18" s="21"/>
      <c r="AE18" s="0"/>
      <c r="AF18" s="21"/>
      <c r="AG18" s="21"/>
      <c r="AH18" s="21"/>
      <c r="AI18" s="21"/>
      <c r="AJ18" s="21"/>
      <c r="AK18" s="21"/>
      <c r="AL18" s="21"/>
      <c r="AM18" s="0"/>
      <c r="AN18" s="0"/>
    </row>
    <row r="19" ht="15" customHeight="1">
      <c r="C19" s="74"/>
      <c r="D19" s="71" t="s">
        <v>223</v>
      </c>
      <c r="F19" s="64"/>
      <c r="P19" s="21"/>
      <c r="Q19" s="21"/>
      <c r="R19" s="21"/>
      <c r="S19" s="21"/>
      <c r="T19" s="21"/>
      <c r="U19" s="21"/>
      <c r="V19" s="21"/>
      <c r="W19" s="0"/>
      <c r="X19" s="21"/>
      <c r="Y19" s="21"/>
      <c r="Z19" s="21"/>
      <c r="AA19" s="21"/>
      <c r="AB19" s="21"/>
      <c r="AC19" s="21"/>
      <c r="AD19" s="21"/>
      <c r="AE19" s="0"/>
      <c r="AF19" s="21"/>
      <c r="AG19" s="21"/>
      <c r="AH19" s="21"/>
      <c r="AI19" s="21"/>
      <c r="AJ19" s="21"/>
      <c r="AK19" s="21"/>
      <c r="AL19" s="21"/>
      <c r="AM19" s="0"/>
      <c r="AN19" s="0"/>
    </row>
    <row r="20" ht="15" customHeight="1">
      <c r="C20" s="74"/>
      <c r="D20" s="71"/>
      <c r="F20" s="64"/>
      <c r="P20" s="21"/>
      <c r="Q20" s="21"/>
      <c r="R20" s="21"/>
      <c r="S20" s="21"/>
      <c r="T20" s="21"/>
      <c r="U20" s="21"/>
      <c r="V20" s="21"/>
      <c r="W20" s="0"/>
      <c r="X20" s="21"/>
      <c r="Y20" s="21"/>
      <c r="Z20" s="21"/>
      <c r="AA20" s="21"/>
      <c r="AB20" s="21"/>
      <c r="AC20" s="21"/>
      <c r="AD20" s="21"/>
      <c r="AE20" s="0"/>
      <c r="AF20" s="21"/>
      <c r="AG20" s="21"/>
      <c r="AH20" s="21"/>
      <c r="AI20" s="21"/>
      <c r="AJ20" s="21"/>
      <c r="AK20" s="21"/>
      <c r="AL20" s="21"/>
      <c r="AM20" s="0"/>
      <c r="AN20" s="0"/>
    </row>
    <row r="21" ht="30" customHeight="1">
      <c r="R21" s="1014">
        <v>2018</v>
      </c>
      <c r="S21" s="1014"/>
      <c r="T21" s="1014"/>
      <c r="U21" s="1014"/>
      <c r="V21" s="1014"/>
      <c r="W21" s="1014"/>
      <c r="X21" s="1014"/>
      <c r="Y21" s="1014"/>
      <c r="Z21" s="1014"/>
      <c r="AA21" s="1014"/>
      <c r="AB21" s="1014"/>
      <c r="AC21" s="1014"/>
      <c r="AD21" s="1016">
        <v>2019</v>
      </c>
      <c r="AE21" s="1016"/>
      <c r="AF21" s="1016"/>
      <c r="AG21" s="1016"/>
      <c r="AH21" s="1016"/>
      <c r="AI21" s="1016"/>
      <c r="AJ21" s="1016"/>
      <c r="AK21" s="1016"/>
      <c r="AL21" s="1016"/>
      <c r="AM21" s="1016"/>
      <c r="AN21" s="1016"/>
      <c r="AO21" s="1016"/>
    </row>
    <row r="22" s="5" customFormat="1" ht="30" customHeight="1">
      <c r="B22" s="76"/>
      <c r="C22" s="77" t="s">
        <v>73</v>
      </c>
      <c r="D22" s="77" t="s">
        <v>21</v>
      </c>
      <c r="E22" s="177" t="s">
        <v>98</v>
      </c>
      <c r="F22" s="10" t="s">
        <v>62</v>
      </c>
      <c r="G22" s="10" t="s">
        <v>63</v>
      </c>
      <c r="H22" s="1084" t="s">
        <v>34</v>
      </c>
      <c r="I22" s="1084"/>
      <c r="J22" s="1084"/>
      <c r="K22" s="1084"/>
      <c r="L22" s="1084" t="s">
        <v>64</v>
      </c>
      <c r="M22" s="1084"/>
      <c r="N22" s="1084"/>
      <c r="O22" s="1084"/>
      <c r="R22" s="619" t="s">
        <v>203</v>
      </c>
      <c r="S22" s="620" t="s">
        <v>204</v>
      </c>
      <c r="T22" s="620" t="s">
        <v>205</v>
      </c>
      <c r="U22" s="620" t="s">
        <v>206</v>
      </c>
      <c r="V22" s="620" t="s">
        <v>207</v>
      </c>
      <c r="W22" s="620" t="s">
        <v>208</v>
      </c>
      <c r="X22" s="620" t="s">
        <v>192</v>
      </c>
      <c r="Y22" s="620" t="s">
        <v>194</v>
      </c>
      <c r="Z22" s="620" t="s">
        <v>197</v>
      </c>
      <c r="AA22" s="620" t="s">
        <v>199</v>
      </c>
      <c r="AB22" s="620" t="s">
        <v>200</v>
      </c>
      <c r="AC22" s="1036" t="s">
        <v>201</v>
      </c>
      <c r="AD22" s="620" t="s">
        <v>203</v>
      </c>
      <c r="AE22" s="620" t="s">
        <v>204</v>
      </c>
      <c r="AF22" s="620" t="s">
        <v>205</v>
      </c>
      <c r="AG22" s="620" t="s">
        <v>206</v>
      </c>
      <c r="AH22" s="620" t="s">
        <v>207</v>
      </c>
      <c r="AI22" s="620" t="s">
        <v>208</v>
      </c>
      <c r="AJ22" s="620" t="s">
        <v>192</v>
      </c>
      <c r="AK22" s="620" t="s">
        <v>194</v>
      </c>
      <c r="AL22" s="620" t="s">
        <v>197</v>
      </c>
      <c r="AM22" s="620" t="s">
        <v>199</v>
      </c>
      <c r="AN22" s="620" t="s">
        <v>200</v>
      </c>
      <c r="AO22" s="1036" t="s">
        <v>201</v>
      </c>
      <c r="AP22" s="78"/>
      <c r="AQ22" s="78"/>
      <c r="AR22" s="78"/>
      <c r="AS22" s="237"/>
      <c r="AT22" s="237"/>
      <c r="AU22" s="237"/>
      <c r="AV22" s="237"/>
      <c r="AW22" s="237"/>
      <c r="AX22" s="237"/>
      <c r="AY22" s="237"/>
      <c r="AZ22" s="237"/>
      <c r="BA22" s="237"/>
      <c r="BB22" s="237"/>
      <c r="BC22" s="237"/>
      <c r="BD22" s="237"/>
      <c r="BE22" s="237"/>
      <c r="BF22" s="237"/>
      <c r="BG22" s="237"/>
      <c r="BH22" s="237"/>
      <c r="BI22" s="237"/>
      <c r="BJ22" s="237"/>
      <c r="BK22" s="237"/>
      <c r="BL22" s="237"/>
      <c r="BM22" s="237"/>
      <c r="BN22" s="237"/>
      <c r="BO22" s="237"/>
      <c r="BP22" s="237"/>
      <c r="BQ22" s="237"/>
      <c r="BR22" s="237"/>
      <c r="BS22" s="237"/>
      <c r="BT22" s="237"/>
      <c r="BU22" s="237"/>
      <c r="BV22" s="237"/>
      <c r="BW22" s="237"/>
    </row>
    <row r="23" s="0" customFormat="1" ht="18" customHeight="1">
      <c r="B23" s="21"/>
      <c r="C23" s="1037">
        <v>19027</v>
      </c>
      <c r="D23" s="1037" t="s">
        <v>188</v>
      </c>
      <c r="E23" s="1037" t="s">
        <v>231</v>
      </c>
      <c r="F23" s="1037" t="s">
        <v>232</v>
      </c>
      <c r="G23" s="1037" t="s">
        <v>233</v>
      </c>
      <c r="H23" s="1038" t="s">
        <v>234</v>
      </c>
      <c r="I23" s="1038"/>
      <c r="J23" s="1038"/>
      <c r="K23" s="1038"/>
      <c r="L23" s="1038" t="s">
        <v>235</v>
      </c>
      <c r="M23" s="1038"/>
      <c r="N23" s="1038"/>
      <c r="O23" s="1038"/>
      <c r="P23" s="80"/>
      <c r="Q23" s="4"/>
      <c r="R23" s="1085" t="s">
        <v>282</v>
      </c>
      <c r="S23" s="1086" t="s">
        <v>282</v>
      </c>
      <c r="T23" s="1086" t="s">
        <v>282</v>
      </c>
      <c r="U23" s="1086" t="s">
        <v>282</v>
      </c>
      <c r="V23" s="1086" t="s">
        <v>282</v>
      </c>
      <c r="W23" s="1086" t="s">
        <v>282</v>
      </c>
      <c r="X23" s="1086" t="s">
        <v>282</v>
      </c>
      <c r="Y23" s="1086" t="s">
        <v>282</v>
      </c>
      <c r="Z23" s="1086" t="s">
        <v>282</v>
      </c>
      <c r="AA23" s="1086" t="s">
        <v>282</v>
      </c>
      <c r="AB23" s="1086" t="s">
        <v>282</v>
      </c>
      <c r="AC23" s="1086" t="s">
        <v>282</v>
      </c>
      <c r="AD23" s="1086" t="s">
        <v>282</v>
      </c>
      <c r="AE23" s="1086" t="s">
        <v>282</v>
      </c>
      <c r="AF23" s="1086" t="s">
        <v>282</v>
      </c>
      <c r="AG23" s="1086" t="s">
        <v>282</v>
      </c>
      <c r="AH23" s="1086" t="s">
        <v>282</v>
      </c>
      <c r="AI23" s="1086" t="s">
        <v>282</v>
      </c>
      <c r="AJ23" s="1086" t="s">
        <v>282</v>
      </c>
      <c r="AK23" s="1086" t="s">
        <v>282</v>
      </c>
      <c r="AL23" s="1086" t="s">
        <v>282</v>
      </c>
      <c r="AM23" s="1086" t="s">
        <v>282</v>
      </c>
      <c r="AN23" s="1086" t="s">
        <v>282</v>
      </c>
      <c r="AO23" s="1087" t="s">
        <v>282</v>
      </c>
      <c r="AP23" s="79"/>
      <c r="AQ23" s="79"/>
      <c r="AR23" s="79"/>
      <c r="AS23" s="237"/>
      <c r="AT23" s="237"/>
      <c r="AU23" s="237"/>
      <c r="AV23" s="237"/>
      <c r="AW23" s="237"/>
      <c r="AX23" s="237"/>
      <c r="AY23" s="237"/>
      <c r="AZ23" s="237"/>
      <c r="BA23" s="237"/>
      <c r="BB23" s="237"/>
      <c r="BC23" s="237"/>
      <c r="BD23" s="237"/>
      <c r="BE23" s="237"/>
      <c r="BF23" s="237"/>
      <c r="BG23" s="237"/>
      <c r="BH23" s="237"/>
      <c r="BI23" s="237"/>
      <c r="BJ23" s="237"/>
      <c r="BK23" s="237"/>
      <c r="BL23" s="237"/>
      <c r="BM23" s="237"/>
      <c r="BN23" s="237"/>
      <c r="BO23" s="237"/>
      <c r="BP23" s="237"/>
      <c r="BQ23" s="237"/>
      <c r="BR23" s="237"/>
      <c r="BS23" s="237"/>
      <c r="BT23" s="237"/>
      <c r="BU23" s="237"/>
      <c r="BV23" s="237"/>
      <c r="BW23" s="237"/>
    </row>
    <row r="24" s="0" customFormat="1" ht="18" customHeight="1">
      <c r="B24" s="21"/>
      <c r="C24" s="1042">
        <v>833</v>
      </c>
      <c r="D24" s="1042" t="s">
        <v>237</v>
      </c>
      <c r="E24" s="1042" t="s">
        <v>238</v>
      </c>
      <c r="F24" s="1042" t="s">
        <v>239</v>
      </c>
      <c r="G24" s="1042" t="s">
        <v>240</v>
      </c>
      <c r="H24" s="1043" t="s">
        <v>241</v>
      </c>
      <c r="I24" s="1043"/>
      <c r="J24" s="1043"/>
      <c r="K24" s="1043"/>
      <c r="L24" s="1043" t="s">
        <v>242</v>
      </c>
      <c r="M24" s="1043"/>
      <c r="N24" s="1043"/>
      <c r="O24" s="1043"/>
      <c r="P24" s="80"/>
      <c r="Q24" s="4"/>
      <c r="R24" s="1088" t="s">
        <v>279</v>
      </c>
      <c r="S24" s="1089" t="s">
        <v>279</v>
      </c>
      <c r="T24" s="1089" t="s">
        <v>279</v>
      </c>
      <c r="U24" s="1089" t="s">
        <v>279</v>
      </c>
      <c r="V24" s="1089" t="s">
        <v>279</v>
      </c>
      <c r="W24" s="1089" t="s">
        <v>279</v>
      </c>
      <c r="X24" s="1089" t="s">
        <v>279</v>
      </c>
      <c r="Y24" s="1089" t="s">
        <v>279</v>
      </c>
      <c r="Z24" s="1089" t="s">
        <v>279</v>
      </c>
      <c r="AA24" s="1089" t="s">
        <v>279</v>
      </c>
      <c r="AB24" s="1089" t="s">
        <v>279</v>
      </c>
      <c r="AC24" s="1089" t="s">
        <v>279</v>
      </c>
      <c r="AD24" s="1089" t="s">
        <v>279</v>
      </c>
      <c r="AE24" s="1089" t="s">
        <v>279</v>
      </c>
      <c r="AF24" s="1089" t="s">
        <v>279</v>
      </c>
      <c r="AG24" s="1089" t="s">
        <v>279</v>
      </c>
      <c r="AH24" s="1089" t="s">
        <v>279</v>
      </c>
      <c r="AI24" s="1089" t="s">
        <v>279</v>
      </c>
      <c r="AJ24" s="1089" t="s">
        <v>279</v>
      </c>
      <c r="AK24" s="1089" t="s">
        <v>279</v>
      </c>
      <c r="AL24" s="1089" t="s">
        <v>282</v>
      </c>
      <c r="AM24" s="1089" t="s">
        <v>282</v>
      </c>
      <c r="AN24" s="1089" t="s">
        <v>282</v>
      </c>
      <c r="AO24" s="1090" t="s">
        <v>282</v>
      </c>
      <c r="AP24" s="79"/>
      <c r="AQ24" s="79"/>
      <c r="AR24" s="79"/>
      <c r="AS24" s="237"/>
      <c r="AT24" s="237"/>
      <c r="AU24" s="237"/>
      <c r="AV24" s="237"/>
      <c r="AW24" s="237"/>
      <c r="AX24" s="237"/>
      <c r="AY24" s="237"/>
      <c r="AZ24" s="237"/>
      <c r="BA24" s="237"/>
      <c r="BB24" s="237"/>
      <c r="BC24" s="237"/>
      <c r="BD24" s="237"/>
      <c r="BE24" s="237"/>
      <c r="BF24" s="237"/>
      <c r="BG24" s="237"/>
      <c r="BH24" s="237"/>
      <c r="BI24" s="237"/>
      <c r="BJ24" s="237"/>
      <c r="BK24" s="237"/>
      <c r="BL24" s="237"/>
      <c r="BM24" s="237"/>
      <c r="BN24" s="237"/>
      <c r="BO24" s="237"/>
      <c r="BP24" s="237"/>
      <c r="BQ24" s="237"/>
      <c r="BR24" s="237"/>
      <c r="BS24" s="237"/>
      <c r="BT24" s="237"/>
      <c r="BU24" s="237"/>
      <c r="BV24" s="237"/>
      <c r="BW24" s="237"/>
    </row>
    <row r="25" s="0" customFormat="1" ht="18" customHeight="1">
      <c r="B25" s="21"/>
      <c r="C25" s="1037">
        <v>842</v>
      </c>
      <c r="D25" s="1037" t="s">
        <v>243</v>
      </c>
      <c r="E25" s="1037" t="s">
        <v>244</v>
      </c>
      <c r="F25" s="1037" t="s">
        <v>245</v>
      </c>
      <c r="G25" s="1037" t="s">
        <v>246</v>
      </c>
      <c r="H25" s="1038" t="s">
        <v>247</v>
      </c>
      <c r="I25" s="1038"/>
      <c r="J25" s="1038"/>
      <c r="K25" s="1038"/>
      <c r="L25" s="1038" t="s">
        <v>248</v>
      </c>
      <c r="M25" s="1038"/>
      <c r="N25" s="1038"/>
      <c r="O25" s="1038"/>
      <c r="P25" s="80"/>
      <c r="Q25" s="4"/>
      <c r="R25" s="1085" t="s">
        <v>279</v>
      </c>
      <c r="S25" s="1086" t="s">
        <v>279</v>
      </c>
      <c r="T25" s="1086" t="s">
        <v>279</v>
      </c>
      <c r="U25" s="1086" t="s">
        <v>279</v>
      </c>
      <c r="V25" s="1086" t="s">
        <v>279</v>
      </c>
      <c r="W25" s="1086" t="s">
        <v>279</v>
      </c>
      <c r="X25" s="1086" t="s">
        <v>279</v>
      </c>
      <c r="Y25" s="1086" t="s">
        <v>279</v>
      </c>
      <c r="Z25" s="1086" t="s">
        <v>279</v>
      </c>
      <c r="AA25" s="1086" t="s">
        <v>279</v>
      </c>
      <c r="AB25" s="1086" t="s">
        <v>279</v>
      </c>
      <c r="AC25" s="1086" t="s">
        <v>279</v>
      </c>
      <c r="AD25" s="1086" t="s">
        <v>279</v>
      </c>
      <c r="AE25" s="1086" t="s">
        <v>279</v>
      </c>
      <c r="AF25" s="1086" t="s">
        <v>279</v>
      </c>
      <c r="AG25" s="1086" t="s">
        <v>279</v>
      </c>
      <c r="AH25" s="1086" t="s">
        <v>279</v>
      </c>
      <c r="AI25" s="1086" t="s">
        <v>279</v>
      </c>
      <c r="AJ25" s="1086" t="s">
        <v>279</v>
      </c>
      <c r="AK25" s="1086" t="s">
        <v>279</v>
      </c>
      <c r="AL25" s="1086" t="s">
        <v>279</v>
      </c>
      <c r="AM25" s="1086" t="s">
        <v>279</v>
      </c>
      <c r="AN25" s="1086" t="s">
        <v>279</v>
      </c>
      <c r="AO25" s="1087" t="s">
        <v>279</v>
      </c>
      <c r="AP25" s="79"/>
      <c r="AQ25" s="79"/>
      <c r="AR25" s="79"/>
      <c r="AS25" s="237"/>
      <c r="AT25" s="237"/>
      <c r="AU25" s="237"/>
      <c r="AV25" s="237"/>
      <c r="AW25" s="237"/>
      <c r="AX25" s="237"/>
      <c r="AY25" s="237"/>
      <c r="AZ25" s="237"/>
      <c r="BA25" s="237"/>
      <c r="BB25" s="237"/>
      <c r="BC25" s="237"/>
      <c r="BD25" s="237"/>
      <c r="BE25" s="237"/>
      <c r="BF25" s="237"/>
      <c r="BG25" s="237"/>
      <c r="BH25" s="237"/>
      <c r="BI25" s="237"/>
      <c r="BJ25" s="237"/>
      <c r="BK25" s="237"/>
      <c r="BL25" s="237"/>
      <c r="BM25" s="237"/>
      <c r="BN25" s="237"/>
      <c r="BO25" s="237"/>
      <c r="BP25" s="237"/>
      <c r="BQ25" s="237"/>
      <c r="BR25" s="237"/>
      <c r="BS25" s="237"/>
      <c r="BT25" s="237"/>
      <c r="BU25" s="237"/>
      <c r="BV25" s="237"/>
      <c r="BW25" s="237"/>
    </row>
    <row r="26" s="0" customFormat="1" ht="18" customHeight="1">
      <c r="B26" s="21"/>
      <c r="C26" s="1042">
        <v>26163</v>
      </c>
      <c r="D26" s="1042" t="s">
        <v>249</v>
      </c>
      <c r="E26" s="1042" t="s">
        <v>231</v>
      </c>
      <c r="F26" s="1042" t="s">
        <v>250</v>
      </c>
      <c r="G26" s="1042" t="s">
        <v>251</v>
      </c>
      <c r="H26" s="1043" t="s">
        <v>241</v>
      </c>
      <c r="I26" s="1043"/>
      <c r="J26" s="1043"/>
      <c r="K26" s="1043"/>
      <c r="L26" s="1043" t="s">
        <v>252</v>
      </c>
      <c r="M26" s="1043"/>
      <c r="N26" s="1043"/>
      <c r="O26" s="1043"/>
      <c r="P26" s="80"/>
      <c r="Q26" s="4"/>
      <c r="R26" s="1088" t="s">
        <v>282</v>
      </c>
      <c r="S26" s="1089" t="s">
        <v>282</v>
      </c>
      <c r="T26" s="1089" t="s">
        <v>282</v>
      </c>
      <c r="U26" s="1089" t="s">
        <v>282</v>
      </c>
      <c r="V26" s="1089" t="s">
        <v>282</v>
      </c>
      <c r="W26" s="1089" t="s">
        <v>282</v>
      </c>
      <c r="X26" s="1089" t="s">
        <v>282</v>
      </c>
      <c r="Y26" s="1089" t="s">
        <v>282</v>
      </c>
      <c r="Z26" s="1089" t="s">
        <v>282</v>
      </c>
      <c r="AA26" s="1089" t="s">
        <v>282</v>
      </c>
      <c r="AB26" s="1089" t="s">
        <v>282</v>
      </c>
      <c r="AC26" s="1089" t="s">
        <v>282</v>
      </c>
      <c r="AD26" s="1089" t="s">
        <v>282</v>
      </c>
      <c r="AE26" s="1089" t="s">
        <v>282</v>
      </c>
      <c r="AF26" s="1089" t="s">
        <v>282</v>
      </c>
      <c r="AG26" s="1089" t="s">
        <v>282</v>
      </c>
      <c r="AH26" s="1089" t="s">
        <v>282</v>
      </c>
      <c r="AI26" s="1089" t="s">
        <v>282</v>
      </c>
      <c r="AJ26" s="1089" t="s">
        <v>282</v>
      </c>
      <c r="AK26" s="1089" t="s">
        <v>282</v>
      </c>
      <c r="AL26" s="1089" t="s">
        <v>282</v>
      </c>
      <c r="AM26" s="1089" t="s">
        <v>282</v>
      </c>
      <c r="AN26" s="1089" t="s">
        <v>282</v>
      </c>
      <c r="AO26" s="1090" t="s">
        <v>282</v>
      </c>
      <c r="AP26" s="79"/>
      <c r="AQ26" s="79"/>
      <c r="AR26" s="79"/>
      <c r="AS26" s="237"/>
      <c r="AT26" s="237"/>
      <c r="AU26" s="237"/>
      <c r="AV26" s="237"/>
      <c r="AW26" s="237"/>
      <c r="AX26" s="237"/>
      <c r="AY26" s="237"/>
      <c r="AZ26" s="237"/>
      <c r="BA26" s="237"/>
      <c r="BB26" s="237"/>
      <c r="BC26" s="237"/>
      <c r="BD26" s="237"/>
      <c r="BE26" s="237"/>
      <c r="BF26" s="237"/>
      <c r="BG26" s="237"/>
      <c r="BH26" s="237"/>
      <c r="BI26" s="237"/>
      <c r="BJ26" s="237"/>
      <c r="BK26" s="237"/>
      <c r="BL26" s="237"/>
      <c r="BM26" s="237"/>
      <c r="BN26" s="237"/>
      <c r="BO26" s="237"/>
      <c r="BP26" s="237"/>
      <c r="BQ26" s="237"/>
      <c r="BR26" s="237"/>
      <c r="BS26" s="237"/>
      <c r="BT26" s="237"/>
      <c r="BU26" s="237"/>
      <c r="BV26" s="237"/>
      <c r="BW26" s="237"/>
    </row>
    <row r="27" s="0" customFormat="1" ht="18" customHeight="1">
      <c r="B27" s="21"/>
      <c r="C27" s="1037">
        <v>34437</v>
      </c>
      <c r="D27" s="1037" t="s">
        <v>253</v>
      </c>
      <c r="E27" s="1037" t="s">
        <v>244</v>
      </c>
      <c r="F27" s="1037" t="s">
        <v>254</v>
      </c>
      <c r="G27" s="1037" t="s">
        <v>255</v>
      </c>
      <c r="H27" s="1038" t="s">
        <v>256</v>
      </c>
      <c r="I27" s="1038"/>
      <c r="J27" s="1038"/>
      <c r="K27" s="1038"/>
      <c r="L27" s="1038" t="s">
        <v>257</v>
      </c>
      <c r="M27" s="1038"/>
      <c r="N27" s="1038"/>
      <c r="O27" s="1038"/>
      <c r="P27" s="80"/>
      <c r="Q27" s="4"/>
      <c r="R27" s="1085" t="s">
        <v>282</v>
      </c>
      <c r="S27" s="1086" t="s">
        <v>282</v>
      </c>
      <c r="T27" s="1086" t="s">
        <v>282</v>
      </c>
      <c r="U27" s="1086" t="s">
        <v>282</v>
      </c>
      <c r="V27" s="1086" t="s">
        <v>282</v>
      </c>
      <c r="W27" s="1086" t="s">
        <v>282</v>
      </c>
      <c r="X27" s="1086" t="s">
        <v>282</v>
      </c>
      <c r="Y27" s="1086" t="s">
        <v>282</v>
      </c>
      <c r="Z27" s="1086" t="s">
        <v>282</v>
      </c>
      <c r="AA27" s="1086" t="s">
        <v>282</v>
      </c>
      <c r="AB27" s="1086" t="s">
        <v>282</v>
      </c>
      <c r="AC27" s="1086" t="s">
        <v>282</v>
      </c>
      <c r="AD27" s="1086" t="s">
        <v>282</v>
      </c>
      <c r="AE27" s="1086" t="s">
        <v>282</v>
      </c>
      <c r="AF27" s="1086" t="s">
        <v>282</v>
      </c>
      <c r="AG27" s="1086" t="s">
        <v>282</v>
      </c>
      <c r="AH27" s="1086" t="s">
        <v>282</v>
      </c>
      <c r="AI27" s="1086" t="s">
        <v>282</v>
      </c>
      <c r="AJ27" s="1086" t="s">
        <v>282</v>
      </c>
      <c r="AK27" s="1086" t="s">
        <v>282</v>
      </c>
      <c r="AL27" s="1086" t="s">
        <v>282</v>
      </c>
      <c r="AM27" s="1086" t="s">
        <v>282</v>
      </c>
      <c r="AN27" s="1086" t="s">
        <v>282</v>
      </c>
      <c r="AO27" s="1087" t="s">
        <v>282</v>
      </c>
      <c r="AP27" s="79"/>
      <c r="AQ27" s="79"/>
      <c r="AR27" s="79"/>
      <c r="AS27" s="237"/>
      <c r="AT27" s="237"/>
      <c r="AU27" s="237"/>
      <c r="AV27" s="237"/>
      <c r="AW27" s="237"/>
      <c r="AX27" s="237"/>
      <c r="AY27" s="237"/>
      <c r="AZ27" s="237"/>
      <c r="BA27" s="237"/>
      <c r="BB27" s="237"/>
      <c r="BC27" s="237"/>
      <c r="BD27" s="237"/>
      <c r="BE27" s="237"/>
      <c r="BF27" s="237"/>
      <c r="BG27" s="237"/>
      <c r="BH27" s="237"/>
      <c r="BI27" s="237"/>
      <c r="BJ27" s="237"/>
      <c r="BK27" s="237"/>
      <c r="BL27" s="237"/>
      <c r="BM27" s="237"/>
      <c r="BN27" s="237"/>
      <c r="BO27" s="237"/>
      <c r="BP27" s="237"/>
      <c r="BQ27" s="237"/>
      <c r="BR27" s="237"/>
      <c r="BS27" s="237"/>
      <c r="BT27" s="237"/>
      <c r="BU27" s="237"/>
      <c r="BV27" s="237"/>
      <c r="BW27" s="237"/>
    </row>
    <row r="28" s="0" customFormat="1" ht="18" customHeight="1">
      <c r="B28" s="21"/>
      <c r="C28" s="1042">
        <v>53097</v>
      </c>
      <c r="D28" s="1042" t="s">
        <v>258</v>
      </c>
      <c r="E28" s="1042" t="s">
        <v>238</v>
      </c>
      <c r="F28" s="1042" t="s">
        <v>259</v>
      </c>
      <c r="G28" s="1042" t="s">
        <v>260</v>
      </c>
      <c r="H28" s="1043" t="s">
        <v>261</v>
      </c>
      <c r="I28" s="1043"/>
      <c r="J28" s="1043"/>
      <c r="K28" s="1043"/>
      <c r="L28" s="1043" t="s">
        <v>262</v>
      </c>
      <c r="M28" s="1043"/>
      <c r="N28" s="1043"/>
      <c r="O28" s="1043"/>
      <c r="P28" s="80"/>
      <c r="Q28" s="4"/>
      <c r="R28" s="1088" t="s">
        <v>279</v>
      </c>
      <c r="S28" s="1089" t="s">
        <v>279</v>
      </c>
      <c r="T28" s="1089" t="s">
        <v>279</v>
      </c>
      <c r="U28" s="1089" t="s">
        <v>279</v>
      </c>
      <c r="V28" s="1089" t="s">
        <v>279</v>
      </c>
      <c r="W28" s="1089" t="s">
        <v>279</v>
      </c>
      <c r="X28" s="1089" t="s">
        <v>279</v>
      </c>
      <c r="Y28" s="1089" t="s">
        <v>279</v>
      </c>
      <c r="Z28" s="1089" t="s">
        <v>279</v>
      </c>
      <c r="AA28" s="1089" t="s">
        <v>279</v>
      </c>
      <c r="AB28" s="1089" t="s">
        <v>279</v>
      </c>
      <c r="AC28" s="1089" t="s">
        <v>279</v>
      </c>
      <c r="AD28" s="1089" t="s">
        <v>279</v>
      </c>
      <c r="AE28" s="1089" t="s">
        <v>279</v>
      </c>
      <c r="AF28" s="1089" t="s">
        <v>279</v>
      </c>
      <c r="AG28" s="1089" t="s">
        <v>279</v>
      </c>
      <c r="AH28" s="1089" t="s">
        <v>279</v>
      </c>
      <c r="AI28" s="1089" t="s">
        <v>279</v>
      </c>
      <c r="AJ28" s="1089" t="s">
        <v>279</v>
      </c>
      <c r="AK28" s="1089" t="s">
        <v>279</v>
      </c>
      <c r="AL28" s="1089" t="s">
        <v>279</v>
      </c>
      <c r="AM28" s="1089" t="s">
        <v>279</v>
      </c>
      <c r="AN28" s="1089" t="s">
        <v>279</v>
      </c>
      <c r="AO28" s="1090" t="s">
        <v>279</v>
      </c>
      <c r="AP28" s="79"/>
      <c r="AQ28" s="79"/>
      <c r="AR28" s="79"/>
      <c r="AS28" s="237"/>
      <c r="AT28" s="237"/>
      <c r="AU28" s="237"/>
      <c r="AV28" s="237"/>
      <c r="AW28" s="237"/>
      <c r="AX28" s="237"/>
      <c r="AY28" s="237"/>
      <c r="AZ28" s="237"/>
      <c r="BA28" s="237"/>
      <c r="BB28" s="237"/>
      <c r="BC28" s="237"/>
      <c r="BD28" s="237"/>
      <c r="BE28" s="237"/>
      <c r="BF28" s="237"/>
      <c r="BG28" s="237"/>
      <c r="BH28" s="237"/>
      <c r="BI28" s="237"/>
      <c r="BJ28" s="237"/>
      <c r="BK28" s="237"/>
      <c r="BL28" s="237"/>
      <c r="BM28" s="237"/>
      <c r="BN28" s="237"/>
      <c r="BO28" s="237"/>
      <c r="BP28" s="237"/>
      <c r="BQ28" s="237"/>
      <c r="BR28" s="237"/>
      <c r="BS28" s="237"/>
      <c r="BT28" s="237"/>
      <c r="BU28" s="237"/>
      <c r="BV28" s="237"/>
      <c r="BW28" s="237"/>
    </row>
    <row r="29" s="0" customFormat="1" ht="18" customHeight="1">
      <c r="B29" s="21"/>
      <c r="C29" s="181"/>
      <c r="D29" s="181"/>
      <c r="E29" s="181"/>
      <c r="F29" s="201"/>
      <c r="G29" s="181"/>
      <c r="H29" s="1018">
        <v>858</v>
      </c>
      <c r="I29" s="1018"/>
      <c r="J29" s="1018"/>
      <c r="K29" s="1018"/>
      <c r="L29" s="1091"/>
      <c r="M29" s="1091"/>
      <c r="N29" s="1091"/>
      <c r="O29" s="1091"/>
      <c r="P29" s="80"/>
      <c r="Q29" s="4"/>
      <c r="R29" s="182"/>
      <c r="S29" s="182"/>
      <c r="T29" s="182"/>
      <c r="U29" s="182"/>
      <c r="V29" s="182"/>
      <c r="W29" s="182"/>
      <c r="X29" s="182"/>
      <c r="Y29" s="182"/>
      <c r="Z29" s="182"/>
      <c r="AA29" s="182"/>
      <c r="AB29" s="182"/>
      <c r="AC29" s="182"/>
      <c r="AD29" s="182"/>
      <c r="AE29" s="182"/>
      <c r="AF29" s="182"/>
      <c r="AG29" s="182"/>
      <c r="AH29" s="182"/>
      <c r="AI29" s="182"/>
      <c r="AJ29" s="182"/>
      <c r="AK29" s="182"/>
      <c r="AL29" s="182"/>
      <c r="AM29" s="182"/>
      <c r="AN29" s="182"/>
      <c r="AO29" s="182"/>
      <c r="AP29" s="79"/>
      <c r="AQ29" s="79"/>
      <c r="AR29" s="79"/>
      <c r="AS29" s="237"/>
      <c r="AT29" s="237"/>
      <c r="AU29" s="237"/>
      <c r="AV29" s="237"/>
      <c r="AW29" s="237"/>
      <c r="AX29" s="237"/>
      <c r="AY29" s="237"/>
      <c r="AZ29" s="237"/>
      <c r="BA29" s="237"/>
      <c r="BB29" s="237"/>
      <c r="BC29" s="237"/>
      <c r="BD29" s="237"/>
      <c r="BE29" s="237"/>
      <c r="BF29" s="237"/>
      <c r="BG29" s="237"/>
      <c r="BH29" s="237"/>
      <c r="BI29" s="237"/>
      <c r="BJ29" s="237"/>
      <c r="BK29" s="237"/>
      <c r="BL29" s="237"/>
      <c r="BM29" s="237"/>
      <c r="BN29" s="237"/>
      <c r="BO29" s="237"/>
      <c r="BP29" s="237"/>
      <c r="BQ29" s="237"/>
      <c r="BR29" s="237"/>
      <c r="BS29" s="237"/>
      <c r="BT29" s="237"/>
      <c r="BU29" s="237"/>
      <c r="BV29" s="237"/>
      <c r="BW29" s="237"/>
    </row>
    <row r="30" s="0" customFormat="1" ht="18" customHeight="1">
      <c r="B30" s="21"/>
      <c r="C30" s="181"/>
      <c r="D30" s="181"/>
      <c r="E30" s="181"/>
      <c r="F30" s="201"/>
      <c r="G30" s="181"/>
      <c r="H30" s="1017"/>
      <c r="I30" s="1017"/>
      <c r="J30" s="1017"/>
      <c r="K30" s="1017"/>
      <c r="L30" s="1091"/>
      <c r="M30" s="1091"/>
      <c r="N30" s="1091"/>
      <c r="O30" s="1091"/>
      <c r="P30" s="80"/>
      <c r="Q30" s="4"/>
      <c r="R30" s="182"/>
      <c r="S30" s="182"/>
      <c r="T30" s="182"/>
      <c r="U30" s="182"/>
      <c r="V30" s="182"/>
      <c r="W30" s="182"/>
      <c r="X30" s="1047" t="s">
        <v>263</v>
      </c>
      <c r="Y30" s="182"/>
      <c r="Z30" s="182"/>
      <c r="AA30" s="182"/>
      <c r="AB30" s="182"/>
      <c r="AC30" s="182"/>
      <c r="AD30" s="182"/>
      <c r="AE30" s="182"/>
      <c r="AF30" s="182"/>
      <c r="AG30" s="182"/>
      <c r="AH30" s="182"/>
      <c r="AI30" s="182"/>
      <c r="AJ30" s="182"/>
      <c r="AK30" s="182"/>
      <c r="AL30" s="182"/>
      <c r="AM30" s="182"/>
      <c r="AN30" s="182"/>
      <c r="AO30" s="182"/>
      <c r="AP30" s="79"/>
      <c r="AQ30" s="79"/>
      <c r="AR30" s="79"/>
      <c r="AS30" s="237"/>
      <c r="AT30" s="237"/>
      <c r="AU30" s="237"/>
      <c r="AV30" s="237"/>
      <c r="AW30" s="237"/>
      <c r="AX30" s="237"/>
      <c r="AY30" s="237"/>
      <c r="AZ30" s="237"/>
      <c r="BA30" s="237"/>
      <c r="BB30" s="237"/>
      <c r="BC30" s="237"/>
      <c r="BD30" s="237"/>
      <c r="BE30" s="237"/>
      <c r="BF30" s="237"/>
      <c r="BG30" s="237"/>
      <c r="BH30" s="237"/>
      <c r="BI30" s="237"/>
      <c r="BJ30" s="237"/>
      <c r="BK30" s="237"/>
      <c r="BL30" s="237"/>
      <c r="BM30" s="237"/>
      <c r="BN30" s="237"/>
      <c r="BO30" s="237"/>
      <c r="BP30" s="237"/>
      <c r="BQ30" s="237"/>
      <c r="BR30" s="237"/>
      <c r="BS30" s="237"/>
      <c r="BT30" s="237"/>
      <c r="BU30" s="237"/>
      <c r="BV30" s="237"/>
      <c r="BW30" s="237"/>
    </row>
    <row r="31" s="0" customFormat="1" ht="18" customHeight="1">
      <c r="B31" s="21"/>
      <c r="C31" s="181"/>
      <c r="D31" s="181"/>
      <c r="E31" s="181"/>
      <c r="F31" s="201"/>
      <c r="G31" s="181"/>
      <c r="H31" s="1017"/>
      <c r="I31" s="1017"/>
      <c r="J31" s="1017"/>
      <c r="K31" s="1017"/>
      <c r="L31" s="1091"/>
      <c r="M31" s="1091"/>
      <c r="N31" s="1091"/>
      <c r="O31" s="1091"/>
      <c r="P31" s="80"/>
      <c r="Q31" s="4"/>
      <c r="R31" s="182"/>
      <c r="S31" s="182"/>
      <c r="T31" s="182"/>
      <c r="U31" s="182"/>
      <c r="V31" s="182"/>
      <c r="W31" s="182"/>
      <c r="X31" s="182"/>
      <c r="Y31" s="182"/>
      <c r="Z31" s="182"/>
      <c r="AA31" s="1092" t="s">
        <v>283</v>
      </c>
      <c r="AB31" s="1047" t="s">
        <v>284</v>
      </c>
      <c r="AC31" s="182"/>
      <c r="AD31" s="182"/>
      <c r="AE31" s="182"/>
      <c r="AF31" s="182"/>
      <c r="AG31" s="182"/>
      <c r="AH31" s="182"/>
      <c r="AI31" s="182"/>
      <c r="AJ31" s="182"/>
      <c r="AK31" s="182"/>
      <c r="AL31" s="182"/>
      <c r="AM31" s="182"/>
      <c r="AN31" s="182"/>
      <c r="AO31" s="182"/>
      <c r="AP31" s="48"/>
      <c r="AQ31" s="48"/>
      <c r="AR31" s="48"/>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row>
    <row r="32" s="0" customFormat="1" ht="18" customHeight="1">
      <c r="B32" s="21"/>
      <c r="C32" s="181"/>
      <c r="D32" s="181"/>
      <c r="E32" s="181"/>
      <c r="F32" s="201"/>
      <c r="G32" s="181"/>
      <c r="H32" s="1017"/>
      <c r="I32" s="1017"/>
      <c r="J32" s="1017"/>
      <c r="K32" s="1017"/>
      <c r="L32" s="1091"/>
      <c r="M32" s="1091"/>
      <c r="N32" s="1091"/>
      <c r="O32" s="1091"/>
      <c r="P32" s="80"/>
      <c r="Q32" s="4"/>
      <c r="R32" s="182"/>
      <c r="S32" s="182"/>
      <c r="T32" s="182"/>
      <c r="U32" s="182"/>
      <c r="V32" s="182"/>
      <c r="W32" s="182"/>
      <c r="X32" s="182"/>
      <c r="Y32" s="182"/>
      <c r="Z32" s="182"/>
      <c r="AA32" s="1092" t="s">
        <v>285</v>
      </c>
      <c r="AB32" s="1047" t="s">
        <v>286</v>
      </c>
      <c r="AC32" s="182"/>
      <c r="AD32" s="182"/>
      <c r="AE32" s="182"/>
      <c r="AF32" s="182"/>
      <c r="AG32" s="182"/>
      <c r="AH32" s="182"/>
      <c r="AI32" s="182"/>
      <c r="AJ32" s="182"/>
      <c r="AK32" s="182"/>
      <c r="AL32" s="182"/>
      <c r="AM32" s="182"/>
      <c r="AN32" s="182"/>
      <c r="AO32" s="182"/>
      <c r="AP32" s="79"/>
      <c r="AQ32" s="79"/>
      <c r="AR32" s="79"/>
      <c r="AS32" s="237"/>
      <c r="AT32" s="237"/>
      <c r="AU32" s="237"/>
      <c r="AV32" s="237"/>
      <c r="AW32" s="237"/>
      <c r="AX32" s="237"/>
      <c r="AY32" s="237"/>
      <c r="AZ32" s="237"/>
      <c r="BA32" s="237"/>
      <c r="BB32" s="237"/>
      <c r="BC32" s="237"/>
      <c r="BD32" s="237"/>
      <c r="BE32" s="237"/>
      <c r="BF32" s="237"/>
      <c r="BG32" s="237"/>
      <c r="BH32" s="237"/>
      <c r="BI32" s="237"/>
      <c r="BJ32" s="237"/>
      <c r="BK32" s="237"/>
      <c r="BL32" s="237"/>
      <c r="BM32" s="237"/>
      <c r="BN32" s="237"/>
      <c r="BO32" s="237"/>
      <c r="BP32" s="237"/>
      <c r="BQ32" s="237"/>
      <c r="BR32" s="237"/>
      <c r="BS32" s="237"/>
      <c r="BT32" s="237"/>
      <c r="BU32" s="237"/>
      <c r="BV32" s="237"/>
      <c r="BW32" s="237"/>
    </row>
    <row r="33" s="0" customFormat="1" ht="18" customHeight="1">
      <c r="B33" s="21"/>
      <c r="C33" s="181"/>
      <c r="D33" s="181"/>
      <c r="E33" s="181"/>
      <c r="F33" s="201"/>
      <c r="G33" s="181"/>
      <c r="H33" s="1017"/>
      <c r="I33" s="1017"/>
      <c r="J33" s="1017"/>
      <c r="K33" s="1017"/>
      <c r="L33" s="1091"/>
      <c r="M33" s="1091"/>
      <c r="N33" s="1091"/>
      <c r="O33" s="1091"/>
      <c r="P33" s="80"/>
      <c r="Q33" s="4"/>
      <c r="R33" s="182"/>
      <c r="S33" s="182"/>
      <c r="T33" s="182"/>
      <c r="U33" s="182"/>
      <c r="V33" s="182"/>
      <c r="W33" s="182"/>
      <c r="X33" s="182"/>
      <c r="Y33" s="182"/>
      <c r="Z33" s="182"/>
      <c r="AA33" s="1093" t="s">
        <v>282</v>
      </c>
      <c r="AB33" s="1047" t="s">
        <v>287</v>
      </c>
      <c r="AC33" s="182"/>
      <c r="AD33" s="182"/>
      <c r="AE33" s="182"/>
      <c r="AF33" s="182"/>
      <c r="AG33" s="182"/>
      <c r="AH33" s="182"/>
      <c r="AI33" s="182"/>
      <c r="AJ33" s="182"/>
      <c r="AK33" s="182"/>
      <c r="AL33" s="182"/>
      <c r="AM33" s="182"/>
      <c r="AN33" s="182"/>
      <c r="AO33" s="182"/>
      <c r="AP33" s="79"/>
      <c r="AQ33" s="79"/>
      <c r="AR33" s="79"/>
      <c r="AS33" s="237"/>
      <c r="AT33" s="237"/>
      <c r="AU33" s="237"/>
      <c r="AV33" s="237"/>
      <c r="AW33" s="237"/>
      <c r="AX33" s="237"/>
      <c r="AY33" s="237"/>
      <c r="AZ33" s="237"/>
      <c r="BA33" s="237"/>
      <c r="BB33" s="237"/>
      <c r="BC33" s="237"/>
      <c r="BD33" s="237"/>
      <c r="BE33" s="237"/>
      <c r="BF33" s="237"/>
      <c r="BG33" s="237"/>
      <c r="BH33" s="237"/>
      <c r="BI33" s="237"/>
      <c r="BJ33" s="237"/>
      <c r="BK33" s="237"/>
      <c r="BL33" s="237"/>
      <c r="BM33" s="237"/>
      <c r="BN33" s="237"/>
      <c r="BO33" s="237"/>
      <c r="BP33" s="237"/>
      <c r="BQ33" s="237"/>
      <c r="BR33" s="237"/>
      <c r="BS33" s="237"/>
      <c r="BT33" s="237"/>
      <c r="BU33" s="237"/>
      <c r="BV33" s="237"/>
      <c r="BW33" s="237"/>
    </row>
    <row r="34" s="0" customFormat="1" ht="18" customHeight="1">
      <c r="B34" s="21"/>
      <c r="C34" s="181"/>
      <c r="D34" s="181"/>
      <c r="E34" s="181"/>
      <c r="F34" s="201"/>
      <c r="G34" s="181"/>
      <c r="H34" s="1017"/>
      <c r="I34" s="1017"/>
      <c r="J34" s="1017"/>
      <c r="K34" s="1017"/>
      <c r="L34" s="1091"/>
      <c r="M34" s="1091"/>
      <c r="N34" s="1091"/>
      <c r="O34" s="1091"/>
      <c r="P34" s="80"/>
      <c r="Q34" s="4"/>
      <c r="R34" s="182"/>
      <c r="S34" s="182"/>
      <c r="T34" s="182"/>
      <c r="U34" s="182"/>
      <c r="V34" s="182"/>
      <c r="W34" s="182"/>
      <c r="X34" s="182"/>
      <c r="Y34" s="182"/>
      <c r="Z34" s="182"/>
      <c r="AA34" s="182"/>
      <c r="AB34" s="182"/>
      <c r="AC34" s="182"/>
      <c r="AD34" s="182"/>
      <c r="AE34" s="182"/>
      <c r="AF34" s="182"/>
      <c r="AG34" s="182"/>
      <c r="AH34" s="182"/>
      <c r="AI34" s="182"/>
      <c r="AJ34" s="182"/>
      <c r="AK34" s="182"/>
      <c r="AL34" s="182"/>
      <c r="AM34" s="182"/>
      <c r="AN34" s="182"/>
      <c r="AO34" s="182"/>
      <c r="AP34" s="48"/>
      <c r="AQ34" s="48"/>
      <c r="AR34" s="48"/>
      <c r="AS34" s="237"/>
      <c r="AT34" s="237"/>
      <c r="AU34" s="237"/>
      <c r="AV34" s="237"/>
      <c r="AW34" s="237"/>
      <c r="AX34" s="237"/>
      <c r="AY34" s="237"/>
      <c r="AZ34" s="237"/>
      <c r="BA34" s="237"/>
      <c r="BB34" s="237"/>
      <c r="BC34" s="237"/>
      <c r="BD34" s="237"/>
      <c r="BE34" s="237"/>
      <c r="BF34" s="237"/>
      <c r="BG34" s="237"/>
      <c r="BH34" s="237"/>
      <c r="BI34" s="237"/>
      <c r="BJ34" s="237"/>
      <c r="BK34" s="237"/>
      <c r="BL34" s="237"/>
      <c r="BM34" s="237"/>
      <c r="BN34" s="237"/>
      <c r="BO34" s="237"/>
      <c r="BP34" s="237"/>
      <c r="BQ34" s="237"/>
      <c r="BR34" s="237"/>
      <c r="BS34" s="237"/>
      <c r="BT34" s="237"/>
      <c r="BU34" s="237"/>
      <c r="BV34" s="237"/>
      <c r="BW34" s="237"/>
    </row>
    <row r="35" s="0" customFormat="1" ht="18" customHeight="1">
      <c r="B35" s="21"/>
      <c r="C35" s="181"/>
      <c r="D35" s="181"/>
      <c r="E35" s="181"/>
      <c r="F35" s="201"/>
      <c r="G35" s="181"/>
      <c r="H35" s="1017"/>
      <c r="I35" s="1017"/>
      <c r="J35" s="1017"/>
      <c r="K35" s="1017"/>
      <c r="L35" s="1091"/>
      <c r="M35" s="1091"/>
      <c r="N35" s="1091"/>
      <c r="O35" s="1091"/>
      <c r="P35" s="80"/>
      <c r="Q35" s="4"/>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79"/>
      <c r="AQ35" s="79"/>
      <c r="AR35" s="79"/>
      <c r="AS35" s="237"/>
      <c r="AT35" s="237"/>
      <c r="AU35" s="237"/>
      <c r="AV35" s="237"/>
      <c r="AW35" s="237"/>
      <c r="AX35" s="237"/>
      <c r="AY35" s="237"/>
      <c r="AZ35" s="237"/>
      <c r="BA35" s="237"/>
      <c r="BB35" s="237"/>
      <c r="BC35" s="237"/>
      <c r="BD35" s="237"/>
      <c r="BE35" s="237"/>
      <c r="BF35" s="237"/>
      <c r="BG35" s="237"/>
      <c r="BH35" s="237"/>
      <c r="BI35" s="237"/>
      <c r="BJ35" s="237"/>
      <c r="BK35" s="237"/>
      <c r="BL35" s="237"/>
      <c r="BM35" s="237"/>
      <c r="BN35" s="237"/>
      <c r="BO35" s="237"/>
      <c r="BP35" s="237"/>
      <c r="BQ35" s="237"/>
      <c r="BR35" s="237"/>
      <c r="BS35" s="237"/>
      <c r="BT35" s="237"/>
      <c r="BU35" s="237"/>
      <c r="BV35" s="237"/>
      <c r="BW35" s="237"/>
    </row>
    <row r="36" s="0" customFormat="1" ht="18" customHeight="1">
      <c r="B36" s="21"/>
      <c r="C36" s="181"/>
      <c r="D36" s="181"/>
      <c r="E36" s="181"/>
      <c r="F36" s="201"/>
      <c r="G36" s="181"/>
      <c r="H36" s="1017"/>
      <c r="I36" s="1017"/>
      <c r="J36" s="1017"/>
      <c r="K36" s="1017"/>
      <c r="L36" s="1091"/>
      <c r="M36" s="1091"/>
      <c r="N36" s="1091"/>
      <c r="O36" s="1091"/>
      <c r="P36" s="80"/>
      <c r="Q36" s="4"/>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79"/>
      <c r="AQ36" s="79"/>
      <c r="AR36" s="79"/>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row>
    <row r="37" s="0" customFormat="1" ht="18" customHeight="1">
      <c r="B37" s="21"/>
      <c r="C37" s="181"/>
      <c r="D37" s="181"/>
      <c r="E37" s="181"/>
      <c r="F37" s="201"/>
      <c r="G37" s="181"/>
      <c r="H37" s="1017"/>
      <c r="I37" s="1017"/>
      <c r="J37" s="1017"/>
      <c r="K37" s="1017"/>
      <c r="L37" s="1091"/>
      <c r="M37" s="1091"/>
      <c r="N37" s="1091"/>
      <c r="O37" s="1091"/>
      <c r="P37" s="80"/>
      <c r="Q37" s="4"/>
      <c r="R37" s="182"/>
      <c r="S37" s="182"/>
      <c r="T37" s="182"/>
      <c r="U37" s="182"/>
      <c r="V37" s="182"/>
      <c r="W37" s="182"/>
      <c r="X37" s="182"/>
      <c r="Y37" s="182"/>
      <c r="Z37" s="182"/>
      <c r="AA37" s="182"/>
      <c r="AB37" s="182"/>
      <c r="AC37" s="182"/>
      <c r="AD37" s="182"/>
      <c r="AE37" s="182"/>
      <c r="AF37" s="182"/>
      <c r="AG37" s="182"/>
      <c r="AH37" s="182"/>
      <c r="AI37" s="182"/>
      <c r="AJ37" s="182"/>
      <c r="AK37" s="182"/>
      <c r="AL37" s="182"/>
      <c r="AM37" s="182"/>
      <c r="AN37" s="182"/>
      <c r="AO37" s="182"/>
      <c r="AP37" s="79"/>
      <c r="AQ37" s="79"/>
      <c r="AR37" s="79"/>
      <c r="AS37" s="237"/>
      <c r="AT37" s="237"/>
      <c r="AU37" s="237"/>
      <c r="AV37" s="237"/>
      <c r="AW37" s="237"/>
      <c r="AX37" s="237"/>
      <c r="AY37" s="237"/>
      <c r="AZ37" s="237"/>
      <c r="BA37" s="237"/>
      <c r="BB37" s="237"/>
      <c r="BC37" s="237"/>
      <c r="BD37" s="237"/>
      <c r="BE37" s="237"/>
      <c r="BF37" s="237"/>
      <c r="BG37" s="237"/>
      <c r="BH37" s="237"/>
      <c r="BI37" s="237"/>
      <c r="BJ37" s="237"/>
      <c r="BK37" s="237"/>
      <c r="BL37" s="237"/>
      <c r="BM37" s="237"/>
      <c r="BN37" s="237"/>
      <c r="BO37" s="237"/>
      <c r="BP37" s="237"/>
      <c r="BQ37" s="237"/>
      <c r="BR37" s="237"/>
      <c r="BS37" s="237"/>
      <c r="BT37" s="237"/>
      <c r="BU37" s="237"/>
      <c r="BV37" s="237"/>
      <c r="BW37" s="237"/>
    </row>
    <row r="38" s="0" customFormat="1" ht="18" customHeight="1">
      <c r="B38" s="21"/>
      <c r="C38" s="181"/>
      <c r="D38" s="181"/>
      <c r="E38" s="181"/>
      <c r="F38" s="201"/>
      <c r="G38" s="181"/>
      <c r="H38" s="1017"/>
      <c r="I38" s="1017"/>
      <c r="J38" s="1017"/>
      <c r="K38" s="1017"/>
      <c r="L38" s="1091"/>
      <c r="M38" s="1091"/>
      <c r="N38" s="1091"/>
      <c r="O38" s="1091"/>
      <c r="P38" s="80"/>
      <c r="Q38" s="4"/>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79"/>
      <c r="AQ38" s="79"/>
      <c r="AR38" s="79"/>
      <c r="AS38" s="237"/>
      <c r="AT38" s="237"/>
      <c r="AU38" s="237"/>
      <c r="AV38" s="237"/>
      <c r="AW38" s="237"/>
      <c r="AX38" s="237"/>
      <c r="AY38" s="237"/>
      <c r="AZ38" s="237"/>
      <c r="BA38" s="237"/>
      <c r="BB38" s="237"/>
      <c r="BC38" s="237"/>
      <c r="BD38" s="237"/>
      <c r="BE38" s="237"/>
      <c r="BF38" s="237"/>
      <c r="BG38" s="237"/>
      <c r="BH38" s="237"/>
      <c r="BI38" s="237"/>
      <c r="BJ38" s="237"/>
      <c r="BK38" s="237"/>
      <c r="BL38" s="237"/>
      <c r="BM38" s="237"/>
      <c r="BN38" s="237"/>
      <c r="BO38" s="237"/>
      <c r="BP38" s="237"/>
      <c r="BQ38" s="237"/>
      <c r="BR38" s="237"/>
      <c r="BS38" s="237"/>
      <c r="BT38" s="237"/>
      <c r="BU38" s="237"/>
      <c r="BV38" s="237"/>
      <c r="BW38" s="237"/>
    </row>
    <row r="39" ht="18" customHeight="1">
      <c r="C39" s="181"/>
      <c r="D39" s="181"/>
      <c r="E39" s="181"/>
      <c r="F39" s="201"/>
      <c r="G39" s="181"/>
      <c r="H39" s="1017"/>
      <c r="I39" s="1017"/>
      <c r="J39" s="1017"/>
      <c r="K39" s="1017"/>
      <c r="L39" s="1091"/>
      <c r="M39" s="1091"/>
      <c r="N39" s="1091"/>
      <c r="O39" s="1091"/>
      <c r="P39" s="80"/>
      <c r="Q39" s="4"/>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82"/>
      <c r="AP39" s="4"/>
      <c r="AQ39" s="79"/>
      <c r="AR39" s="79"/>
    </row>
    <row r="40" ht="18" customHeight="1">
      <c r="C40" s="181"/>
      <c r="D40" s="181"/>
      <c r="E40" s="181"/>
      <c r="F40" s="201"/>
      <c r="G40" s="181"/>
      <c r="H40" s="1017"/>
      <c r="I40" s="1017"/>
      <c r="J40" s="1017"/>
      <c r="K40" s="1017"/>
      <c r="L40" s="1091"/>
      <c r="M40" s="1091"/>
      <c r="N40" s="1091"/>
      <c r="O40" s="1091"/>
      <c r="P40" s="80"/>
      <c r="Q40" s="4"/>
      <c r="R40" s="182"/>
      <c r="S40" s="182"/>
      <c r="T40" s="182"/>
      <c r="U40" s="182"/>
      <c r="V40" s="182"/>
      <c r="W40" s="182"/>
      <c r="X40" s="182"/>
      <c r="Y40" s="182"/>
      <c r="Z40" s="182"/>
      <c r="AA40" s="182"/>
      <c r="AB40" s="182"/>
      <c r="AC40" s="182"/>
      <c r="AD40" s="182"/>
      <c r="AE40" s="182"/>
      <c r="AF40" s="182"/>
      <c r="AG40" s="182"/>
      <c r="AH40" s="182"/>
      <c r="AI40" s="182"/>
      <c r="AJ40" s="182"/>
      <c r="AK40" s="182"/>
      <c r="AL40" s="182"/>
      <c r="AM40" s="182"/>
      <c r="AN40" s="182"/>
      <c r="AO40" s="182"/>
      <c r="AP40" s="4"/>
      <c r="AQ40" s="79"/>
      <c r="AR40" s="79"/>
    </row>
    <row r="41" ht="18" customHeight="1">
      <c r="C41" s="181"/>
      <c r="D41" s="181"/>
      <c r="E41" s="181"/>
      <c r="F41" s="201"/>
      <c r="G41" s="181"/>
      <c r="H41" s="1017"/>
      <c r="I41" s="1017"/>
      <c r="J41" s="1017"/>
      <c r="K41" s="1017"/>
      <c r="L41" s="1091"/>
      <c r="M41" s="1091"/>
      <c r="N41" s="1091"/>
      <c r="O41" s="1091"/>
      <c r="P41" s="80"/>
      <c r="Q41" s="4"/>
      <c r="R41" s="182"/>
      <c r="S41" s="182"/>
      <c r="T41" s="182"/>
      <c r="U41" s="182"/>
      <c r="V41" s="182"/>
      <c r="W41" s="182"/>
      <c r="X41" s="182"/>
      <c r="Y41" s="182"/>
      <c r="Z41" s="182"/>
      <c r="AA41" s="182"/>
      <c r="AB41" s="182"/>
      <c r="AC41" s="182"/>
      <c r="AD41" s="182"/>
      <c r="AE41" s="182"/>
      <c r="AF41" s="182"/>
      <c r="AG41" s="182"/>
      <c r="AH41" s="182"/>
      <c r="AI41" s="182"/>
      <c r="AJ41" s="182"/>
      <c r="AK41" s="182"/>
      <c r="AL41" s="182"/>
      <c r="AM41" s="182"/>
      <c r="AN41" s="182"/>
      <c r="AO41" s="182"/>
      <c r="AP41" s="4"/>
      <c r="AQ41" s="79"/>
      <c r="AR41" s="79"/>
    </row>
    <row r="42" ht="18" customHeight="1">
      <c r="C42" s="181"/>
      <c r="D42" s="181"/>
      <c r="E42" s="181"/>
      <c r="F42" s="201"/>
      <c r="G42" s="181"/>
      <c r="H42" s="1017"/>
      <c r="I42" s="1017"/>
      <c r="J42" s="1017"/>
      <c r="K42" s="1017"/>
      <c r="L42" s="1091"/>
      <c r="M42" s="1091"/>
      <c r="N42" s="1091"/>
      <c r="O42" s="1091"/>
      <c r="P42" s="80"/>
      <c r="Q42" s="4"/>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4"/>
      <c r="AQ42" s="79"/>
      <c r="AR42" s="79"/>
    </row>
    <row r="43" ht="18" customHeight="1">
      <c r="C43" s="181"/>
      <c r="D43" s="181"/>
      <c r="E43" s="181"/>
      <c r="F43" s="201"/>
      <c r="G43" s="181"/>
      <c r="H43" s="1017"/>
      <c r="I43" s="1017"/>
      <c r="J43" s="1017"/>
      <c r="K43" s="1017"/>
      <c r="L43" s="1091"/>
      <c r="M43" s="1091"/>
      <c r="N43" s="1091"/>
      <c r="O43" s="1091"/>
      <c r="P43" s="80"/>
      <c r="Q43" s="4"/>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4"/>
      <c r="AQ43" s="79"/>
      <c r="AR43" s="79"/>
    </row>
    <row r="44" ht="18" customHeight="1">
      <c r="C44" s="181"/>
      <c r="D44" s="181"/>
      <c r="E44" s="181"/>
      <c r="F44" s="201"/>
      <c r="G44" s="181"/>
      <c r="H44" s="1017"/>
      <c r="I44" s="1017"/>
      <c r="J44" s="1017"/>
      <c r="K44" s="1017"/>
      <c r="L44" s="1091"/>
      <c r="M44" s="1091"/>
      <c r="N44" s="1091"/>
      <c r="O44" s="1091"/>
      <c r="P44" s="80"/>
      <c r="Q44" s="4"/>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4"/>
      <c r="AQ44" s="79"/>
      <c r="AR44" s="79"/>
    </row>
    <row r="45" ht="18" customHeight="1">
      <c r="C45" s="181"/>
      <c r="D45" s="181"/>
      <c r="E45" s="181"/>
      <c r="F45" s="201"/>
      <c r="G45" s="181"/>
      <c r="H45" s="1017"/>
      <c r="I45" s="1017"/>
      <c r="J45" s="1017"/>
      <c r="K45" s="1017"/>
      <c r="L45" s="1091"/>
      <c r="M45" s="1091"/>
      <c r="N45" s="1091"/>
      <c r="O45" s="1091"/>
      <c r="P45" s="80"/>
      <c r="Q45" s="4"/>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4"/>
      <c r="AQ45" s="79"/>
      <c r="AR45" s="79"/>
    </row>
    <row r="46" ht="18" customHeight="1">
      <c r="C46" s="181"/>
      <c r="D46" s="181"/>
      <c r="E46" s="181"/>
      <c r="F46" s="201"/>
      <c r="G46" s="181"/>
      <c r="H46" s="1017"/>
      <c r="I46" s="1017"/>
      <c r="J46" s="1017"/>
      <c r="K46" s="1017"/>
      <c r="L46" s="1091"/>
      <c r="M46" s="1091"/>
      <c r="N46" s="1091"/>
      <c r="O46" s="1091"/>
      <c r="P46" s="80"/>
      <c r="Q46" s="4"/>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4"/>
      <c r="AQ46" s="79"/>
      <c r="AR46" s="79"/>
    </row>
    <row r="47" ht="0" hidden="1" customHeight="1">
      <c r="C47" s="181"/>
      <c r="D47" s="181"/>
      <c r="E47" s="181"/>
      <c r="F47" s="201"/>
      <c r="G47" s="181"/>
      <c r="H47" s="1017"/>
      <c r="I47" s="1017"/>
      <c r="J47" s="1017"/>
      <c r="K47" s="1017"/>
      <c r="L47" s="1091"/>
      <c r="M47" s="1091"/>
      <c r="N47" s="1091"/>
      <c r="O47" s="1091"/>
      <c r="P47" s="80"/>
      <c r="Q47" s="4"/>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4"/>
      <c r="AQ47" s="79"/>
      <c r="AR47" s="79"/>
    </row>
    <row r="48" ht="0" hidden="1" customHeight="1">
      <c r="C48" s="181"/>
      <c r="D48" s="181"/>
      <c r="E48" s="181"/>
      <c r="F48" s="201"/>
      <c r="G48" s="181"/>
      <c r="H48" s="1017"/>
      <c r="I48" s="1017"/>
      <c r="J48" s="1017"/>
      <c r="K48" s="1017"/>
      <c r="L48" s="1091"/>
      <c r="M48" s="1091"/>
      <c r="N48" s="1091"/>
      <c r="O48" s="1091"/>
      <c r="P48" s="80"/>
      <c r="Q48" s="4"/>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4"/>
      <c r="AQ48" s="79"/>
      <c r="AR48" s="79"/>
    </row>
    <row r="49" ht="0" hidden="1" customHeight="1">
      <c r="C49" s="181"/>
      <c r="D49" s="181"/>
      <c r="E49" s="181"/>
      <c r="F49" s="201"/>
      <c r="G49" s="181"/>
      <c r="H49" s="1017"/>
      <c r="I49" s="1017"/>
      <c r="J49" s="1017"/>
      <c r="K49" s="1017"/>
      <c r="L49" s="1091"/>
      <c r="M49" s="1091"/>
      <c r="N49" s="1091"/>
      <c r="O49" s="1091"/>
      <c r="P49" s="80"/>
      <c r="Q49" s="4"/>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4"/>
      <c r="AQ49" s="79"/>
      <c r="AR49" s="79"/>
    </row>
    <row r="50" ht="0" hidden="1" customHeight="1">
      <c r="C50" s="181"/>
      <c r="D50" s="181"/>
      <c r="E50" s="181"/>
      <c r="F50" s="201"/>
      <c r="G50" s="181"/>
      <c r="H50" s="1017"/>
      <c r="I50" s="1017"/>
      <c r="J50" s="1017"/>
      <c r="K50" s="1017"/>
      <c r="L50" s="1091"/>
      <c r="M50" s="1091"/>
      <c r="N50" s="1091"/>
      <c r="O50" s="1091"/>
      <c r="P50" s="80"/>
      <c r="Q50" s="4"/>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4"/>
      <c r="AQ50" s="79"/>
      <c r="AR50" s="79"/>
    </row>
    <row r="51" ht="0" hidden="1" customHeight="1">
      <c r="C51" s="181"/>
      <c r="D51" s="181"/>
      <c r="E51" s="181"/>
      <c r="F51" s="201"/>
      <c r="G51" s="181"/>
      <c r="H51" s="1017"/>
      <c r="I51" s="1017"/>
      <c r="J51" s="1017"/>
      <c r="K51" s="1017"/>
      <c r="L51" s="1091"/>
      <c r="M51" s="1091"/>
      <c r="N51" s="1091"/>
      <c r="O51" s="1091"/>
      <c r="P51" s="80"/>
      <c r="Q51" s="4"/>
      <c r="R51" s="182"/>
      <c r="S51" s="182"/>
      <c r="T51" s="182"/>
      <c r="U51" s="182"/>
      <c r="V51" s="182"/>
      <c r="W51" s="182"/>
      <c r="X51" s="182"/>
      <c r="Y51" s="182"/>
      <c r="Z51" s="182"/>
      <c r="AA51" s="182"/>
      <c r="AB51" s="182"/>
      <c r="AC51" s="182"/>
      <c r="AD51" s="182"/>
      <c r="AE51" s="182"/>
      <c r="AF51" s="182"/>
      <c r="AG51" s="182"/>
      <c r="AH51" s="182"/>
      <c r="AI51" s="182"/>
      <c r="AJ51" s="182"/>
      <c r="AK51" s="182"/>
      <c r="AL51" s="182"/>
      <c r="AM51" s="182"/>
      <c r="AN51" s="182"/>
      <c r="AO51" s="182"/>
      <c r="AP51" s="4"/>
      <c r="AQ51" s="79"/>
      <c r="AR51" s="79"/>
    </row>
    <row r="52" s="0" customFormat="1" ht="0" hidden="1" customHeight="1">
      <c r="B52" s="21"/>
      <c r="C52" s="181"/>
      <c r="D52" s="181"/>
      <c r="E52" s="181"/>
      <c r="F52" s="201"/>
      <c r="G52" s="181"/>
      <c r="H52" s="1017"/>
      <c r="I52" s="1017"/>
      <c r="J52" s="1017"/>
      <c r="K52" s="1017"/>
      <c r="L52" s="1091"/>
      <c r="M52" s="1091"/>
      <c r="N52" s="1091"/>
      <c r="O52" s="1091"/>
      <c r="P52" s="80"/>
      <c r="Q52" s="4"/>
      <c r="R52" s="182"/>
      <c r="S52" s="182"/>
      <c r="T52" s="182"/>
      <c r="U52" s="182"/>
      <c r="V52" s="182"/>
      <c r="W52" s="182"/>
      <c r="X52" s="182"/>
      <c r="Y52" s="182"/>
      <c r="Z52" s="182"/>
      <c r="AA52" s="182"/>
      <c r="AB52" s="182"/>
      <c r="AC52" s="182"/>
      <c r="AD52" s="182"/>
      <c r="AE52" s="182"/>
      <c r="AF52" s="182"/>
      <c r="AG52" s="182"/>
      <c r="AH52" s="182"/>
      <c r="AI52" s="182"/>
      <c r="AJ52" s="182"/>
      <c r="AK52" s="182"/>
      <c r="AL52" s="182"/>
      <c r="AM52" s="182"/>
      <c r="AN52" s="182"/>
      <c r="AO52" s="182"/>
      <c r="AP52" s="79"/>
      <c r="AQ52" s="79"/>
      <c r="AR52" s="79"/>
      <c r="AS52" s="237"/>
      <c r="AT52" s="237"/>
      <c r="AU52" s="237"/>
      <c r="AV52" s="237"/>
      <c r="AW52" s="237"/>
      <c r="AX52" s="237"/>
      <c r="AY52" s="237"/>
      <c r="AZ52" s="237"/>
      <c r="BA52" s="237"/>
      <c r="BB52" s="237"/>
      <c r="BC52" s="237"/>
      <c r="BD52" s="237"/>
      <c r="BE52" s="237"/>
      <c r="BF52" s="237"/>
      <c r="BG52" s="237"/>
      <c r="BH52" s="237"/>
      <c r="BI52" s="237"/>
      <c r="BJ52" s="237"/>
      <c r="BK52" s="237"/>
      <c r="BL52" s="237"/>
      <c r="BM52" s="237"/>
      <c r="BN52" s="237"/>
      <c r="BO52" s="237"/>
      <c r="BP52" s="237"/>
      <c r="BQ52" s="237"/>
      <c r="BR52" s="237"/>
      <c r="BS52" s="237"/>
      <c r="BT52" s="237"/>
      <c r="BU52" s="237"/>
      <c r="BV52" s="237"/>
      <c r="BW52" s="237"/>
    </row>
    <row r="53" s="0" customFormat="1" ht="0" hidden="1" customHeight="1">
      <c r="B53" s="21"/>
      <c r="C53" s="181"/>
      <c r="D53" s="181"/>
      <c r="E53" s="181"/>
      <c r="F53" s="201"/>
      <c r="G53" s="181"/>
      <c r="H53" s="1017"/>
      <c r="I53" s="1017"/>
      <c r="J53" s="1017"/>
      <c r="K53" s="1017"/>
      <c r="L53" s="1091"/>
      <c r="M53" s="1091"/>
      <c r="N53" s="1091"/>
      <c r="O53" s="1091"/>
      <c r="P53" s="80"/>
      <c r="Q53" s="4"/>
      <c r="R53" s="182"/>
      <c r="S53" s="182"/>
      <c r="T53" s="182"/>
      <c r="U53" s="182"/>
      <c r="V53" s="182"/>
      <c r="W53" s="182"/>
      <c r="X53" s="182"/>
      <c r="Y53" s="182"/>
      <c r="Z53" s="182"/>
      <c r="AA53" s="182"/>
      <c r="AB53" s="182"/>
      <c r="AC53" s="182"/>
      <c r="AD53" s="182"/>
      <c r="AE53" s="182"/>
      <c r="AF53" s="182"/>
      <c r="AG53" s="182"/>
      <c r="AH53" s="182"/>
      <c r="AI53" s="182"/>
      <c r="AJ53" s="182"/>
      <c r="AK53" s="182"/>
      <c r="AL53" s="182"/>
      <c r="AM53" s="182"/>
      <c r="AN53" s="182"/>
      <c r="AO53" s="182"/>
      <c r="AP53" s="79"/>
      <c r="AQ53" s="79"/>
      <c r="AR53" s="79"/>
      <c r="AS53" s="237"/>
      <c r="AT53" s="237"/>
      <c r="AU53" s="237"/>
      <c r="AV53" s="237"/>
      <c r="AW53" s="237"/>
      <c r="AX53" s="237"/>
      <c r="AY53" s="237"/>
      <c r="AZ53" s="237"/>
      <c r="BA53" s="237"/>
      <c r="BB53" s="237"/>
      <c r="BC53" s="237"/>
      <c r="BD53" s="237"/>
      <c r="BE53" s="237"/>
      <c r="BF53" s="237"/>
      <c r="BG53" s="237"/>
      <c r="BH53" s="237"/>
      <c r="BI53" s="237"/>
      <c r="BJ53" s="237"/>
      <c r="BK53" s="237"/>
      <c r="BL53" s="237"/>
      <c r="BM53" s="237"/>
      <c r="BN53" s="237"/>
      <c r="BO53" s="237"/>
      <c r="BP53" s="237"/>
      <c r="BQ53" s="237"/>
      <c r="BR53" s="237"/>
      <c r="BS53" s="237"/>
      <c r="BT53" s="237"/>
      <c r="BU53" s="237"/>
      <c r="BV53" s="237"/>
      <c r="BW53" s="237"/>
    </row>
    <row r="54" s="0" customFormat="1" ht="0" hidden="1" customHeight="1">
      <c r="B54" s="21"/>
      <c r="C54" s="181"/>
      <c r="D54" s="181"/>
      <c r="E54" s="181"/>
      <c r="F54" s="201"/>
      <c r="G54" s="181"/>
      <c r="H54" s="1017"/>
      <c r="I54" s="1017"/>
      <c r="J54" s="1017"/>
      <c r="K54" s="1017"/>
      <c r="L54" s="1091"/>
      <c r="M54" s="1091"/>
      <c r="N54" s="1091"/>
      <c r="O54" s="1091"/>
      <c r="P54" s="80"/>
      <c r="Q54" s="4"/>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82"/>
      <c r="AP54" s="48"/>
      <c r="AQ54" s="48"/>
      <c r="AR54" s="48"/>
      <c r="AS54" s="237"/>
      <c r="AT54" s="237"/>
      <c r="AU54" s="237"/>
      <c r="AV54" s="237"/>
      <c r="AW54" s="237"/>
      <c r="AX54" s="237"/>
      <c r="AY54" s="237"/>
      <c r="AZ54" s="237"/>
      <c r="BA54" s="237"/>
      <c r="BB54" s="237"/>
      <c r="BC54" s="237"/>
      <c r="BD54" s="237"/>
      <c r="BE54" s="237"/>
      <c r="BF54" s="237"/>
      <c r="BG54" s="237"/>
      <c r="BH54" s="237"/>
      <c r="BI54" s="237"/>
      <c r="BJ54" s="237"/>
      <c r="BK54" s="237"/>
      <c r="BL54" s="237"/>
      <c r="BM54" s="237"/>
      <c r="BN54" s="237"/>
      <c r="BO54" s="237"/>
      <c r="BP54" s="237"/>
      <c r="BQ54" s="237"/>
      <c r="BR54" s="237"/>
      <c r="BS54" s="237"/>
      <c r="BT54" s="237"/>
      <c r="BU54" s="237"/>
      <c r="BV54" s="237"/>
      <c r="BW54" s="237"/>
    </row>
    <row r="55" s="0" customFormat="1" ht="0" hidden="1" customHeight="1">
      <c r="B55" s="21"/>
      <c r="C55" s="181"/>
      <c r="D55" s="181"/>
      <c r="E55" s="181"/>
      <c r="F55" s="201"/>
      <c r="G55" s="181"/>
      <c r="H55" s="1017"/>
      <c r="I55" s="1017"/>
      <c r="J55" s="1017"/>
      <c r="K55" s="1017"/>
      <c r="L55" s="1091"/>
      <c r="M55" s="1091"/>
      <c r="N55" s="1091"/>
      <c r="O55" s="1091"/>
      <c r="P55" s="80"/>
      <c r="Q55" s="4"/>
      <c r="R55" s="182"/>
      <c r="S55" s="182"/>
      <c r="T55" s="182"/>
      <c r="U55" s="182"/>
      <c r="V55" s="182"/>
      <c r="W55" s="182"/>
      <c r="X55" s="182"/>
      <c r="Y55" s="182"/>
      <c r="Z55" s="182"/>
      <c r="AA55" s="182"/>
      <c r="AB55" s="182"/>
      <c r="AC55" s="182"/>
      <c r="AD55" s="182"/>
      <c r="AE55" s="182"/>
      <c r="AF55" s="182"/>
      <c r="AG55" s="182"/>
      <c r="AH55" s="182"/>
      <c r="AI55" s="182"/>
      <c r="AJ55" s="182"/>
      <c r="AK55" s="182"/>
      <c r="AL55" s="182"/>
      <c r="AM55" s="182"/>
      <c r="AN55" s="182"/>
      <c r="AO55" s="182"/>
      <c r="AP55" s="79"/>
      <c r="AQ55" s="79"/>
      <c r="AR55" s="79"/>
      <c r="AS55" s="237"/>
      <c r="AT55" s="237"/>
      <c r="AU55" s="237"/>
      <c r="AV55" s="237"/>
      <c r="AW55" s="237"/>
      <c r="AX55" s="237"/>
      <c r="AY55" s="237"/>
      <c r="AZ55" s="237"/>
      <c r="BA55" s="237"/>
      <c r="BB55" s="237"/>
      <c r="BC55" s="237"/>
      <c r="BD55" s="237"/>
      <c r="BE55" s="237"/>
      <c r="BF55" s="237"/>
      <c r="BG55" s="237"/>
      <c r="BH55" s="237"/>
      <c r="BI55" s="237"/>
      <c r="BJ55" s="237"/>
      <c r="BK55" s="237"/>
      <c r="BL55" s="237"/>
      <c r="BM55" s="237"/>
      <c r="BN55" s="237"/>
      <c r="BO55" s="237"/>
      <c r="BP55" s="237"/>
      <c r="BQ55" s="237"/>
      <c r="BR55" s="237"/>
      <c r="BS55" s="237"/>
      <c r="BT55" s="237"/>
      <c r="BU55" s="237"/>
      <c r="BV55" s="237"/>
      <c r="BW55" s="237"/>
    </row>
    <row r="56" s="0" customFormat="1" ht="0" hidden="1" customHeight="1">
      <c r="B56" s="21"/>
      <c r="C56" s="181"/>
      <c r="D56" s="181"/>
      <c r="E56" s="181"/>
      <c r="F56" s="201"/>
      <c r="G56" s="181"/>
      <c r="H56" s="1017"/>
      <c r="I56" s="1017"/>
      <c r="J56" s="1017"/>
      <c r="K56" s="1017"/>
      <c r="L56" s="1091"/>
      <c r="M56" s="1091"/>
      <c r="N56" s="1091"/>
      <c r="O56" s="1091"/>
      <c r="P56" s="80"/>
      <c r="Q56" s="4"/>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79"/>
      <c r="AQ56" s="79"/>
      <c r="AR56" s="79"/>
      <c r="AS56" s="237"/>
      <c r="AT56" s="237"/>
      <c r="AU56" s="237"/>
      <c r="AV56" s="237"/>
      <c r="AW56" s="237"/>
      <c r="AX56" s="237"/>
      <c r="AY56" s="237"/>
      <c r="AZ56" s="237"/>
      <c r="BA56" s="237"/>
      <c r="BB56" s="237"/>
      <c r="BC56" s="237"/>
      <c r="BD56" s="237"/>
      <c r="BE56" s="237"/>
      <c r="BF56" s="237"/>
      <c r="BG56" s="237"/>
      <c r="BH56" s="237"/>
      <c r="BI56" s="237"/>
      <c r="BJ56" s="237"/>
      <c r="BK56" s="237"/>
      <c r="BL56" s="237"/>
      <c r="BM56" s="237"/>
      <c r="BN56" s="237"/>
      <c r="BO56" s="237"/>
      <c r="BP56" s="237"/>
      <c r="BQ56" s="237"/>
      <c r="BR56" s="237"/>
      <c r="BS56" s="237"/>
      <c r="BT56" s="237"/>
      <c r="BU56" s="237"/>
      <c r="BV56" s="237"/>
      <c r="BW56" s="237"/>
    </row>
    <row r="57" s="0" customFormat="1" ht="0" hidden="1" customHeight="1">
      <c r="B57" s="21"/>
      <c r="C57" s="181"/>
      <c r="D57" s="181"/>
      <c r="E57" s="181"/>
      <c r="F57" s="201"/>
      <c r="G57" s="181"/>
      <c r="H57" s="1017"/>
      <c r="I57" s="1017"/>
      <c r="J57" s="1017"/>
      <c r="K57" s="1017"/>
      <c r="L57" s="1091"/>
      <c r="M57" s="1091"/>
      <c r="N57" s="1091"/>
      <c r="O57" s="1091"/>
      <c r="P57" s="80"/>
      <c r="Q57" s="4"/>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79"/>
      <c r="AQ57" s="79"/>
      <c r="AR57" s="79"/>
      <c r="AS57" s="237"/>
      <c r="AT57" s="237"/>
      <c r="AU57" s="237"/>
      <c r="AV57" s="237"/>
      <c r="AW57" s="237"/>
      <c r="AX57" s="237"/>
      <c r="AY57" s="237"/>
      <c r="AZ57" s="237"/>
      <c r="BA57" s="237"/>
      <c r="BB57" s="237"/>
      <c r="BC57" s="237"/>
      <c r="BD57" s="237"/>
      <c r="BE57" s="237"/>
      <c r="BF57" s="237"/>
      <c r="BG57" s="237"/>
      <c r="BH57" s="237"/>
      <c r="BI57" s="237"/>
      <c r="BJ57" s="237"/>
      <c r="BK57" s="237"/>
      <c r="BL57" s="237"/>
      <c r="BM57" s="237"/>
      <c r="BN57" s="237"/>
      <c r="BO57" s="237"/>
      <c r="BP57" s="237"/>
      <c r="BQ57" s="237"/>
      <c r="BR57" s="237"/>
      <c r="BS57" s="237"/>
      <c r="BT57" s="237"/>
      <c r="BU57" s="237"/>
      <c r="BV57" s="237"/>
      <c r="BW57" s="237"/>
    </row>
    <row r="58" s="0" customFormat="1" ht="0" hidden="1" customHeight="1">
      <c r="B58" s="21"/>
      <c r="C58" s="181"/>
      <c r="D58" s="181"/>
      <c r="E58" s="181"/>
      <c r="F58" s="201"/>
      <c r="G58" s="181"/>
      <c r="H58" s="1017"/>
      <c r="I58" s="1017"/>
      <c r="J58" s="1017"/>
      <c r="K58" s="1017"/>
      <c r="L58" s="1091"/>
      <c r="M58" s="1091"/>
      <c r="N58" s="1091"/>
      <c r="O58" s="1091"/>
      <c r="P58" s="80"/>
      <c r="Q58" s="4"/>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82"/>
      <c r="AP58" s="79"/>
      <c r="AQ58" s="79"/>
      <c r="AR58" s="79"/>
      <c r="AS58" s="237"/>
      <c r="AT58" s="237"/>
      <c r="AU58" s="237"/>
      <c r="AV58" s="237"/>
      <c r="AW58" s="237"/>
      <c r="AX58" s="237"/>
      <c r="AY58" s="237"/>
      <c r="AZ58" s="237"/>
      <c r="BA58" s="237"/>
      <c r="BB58" s="237"/>
      <c r="BC58" s="237"/>
      <c r="BD58" s="237"/>
      <c r="BE58" s="237"/>
      <c r="BF58" s="237"/>
      <c r="BG58" s="237"/>
      <c r="BH58" s="237"/>
      <c r="BI58" s="237"/>
      <c r="BJ58" s="237"/>
      <c r="BK58" s="237"/>
      <c r="BL58" s="237"/>
      <c r="BM58" s="237"/>
      <c r="BN58" s="237"/>
      <c r="BO58" s="237"/>
      <c r="BP58" s="237"/>
      <c r="BQ58" s="237"/>
      <c r="BR58" s="237"/>
      <c r="BS58" s="237"/>
      <c r="BT58" s="237"/>
      <c r="BU58" s="237"/>
      <c r="BV58" s="237"/>
      <c r="BW58" s="237"/>
    </row>
    <row r="59" ht="0" hidden="1" customHeight="1">
      <c r="C59" s="181"/>
      <c r="D59" s="181"/>
      <c r="E59" s="181"/>
      <c r="F59" s="201"/>
      <c r="G59" s="181"/>
      <c r="H59" s="1017"/>
      <c r="I59" s="1017"/>
      <c r="J59" s="1017"/>
      <c r="K59" s="1017"/>
      <c r="L59" s="1091"/>
      <c r="M59" s="1091"/>
      <c r="N59" s="1091"/>
      <c r="O59" s="1091"/>
      <c r="P59" s="80"/>
      <c r="Q59" s="4"/>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4"/>
      <c r="AQ59" s="79"/>
      <c r="AR59" s="79"/>
    </row>
    <row r="60" ht="0" hidden="1" customHeight="1">
      <c r="C60" s="181"/>
      <c r="D60" s="181"/>
      <c r="E60" s="181"/>
      <c r="F60" s="201"/>
      <c r="G60" s="181"/>
      <c r="H60" s="1017"/>
      <c r="I60" s="1017"/>
      <c r="J60" s="1017"/>
      <c r="K60" s="1017"/>
      <c r="L60" s="1091"/>
      <c r="M60" s="1091"/>
      <c r="N60" s="1091"/>
      <c r="O60" s="1091"/>
      <c r="P60" s="80"/>
      <c r="Q60" s="4"/>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4"/>
      <c r="AQ60" s="79"/>
      <c r="AR60" s="79"/>
    </row>
    <row r="61" ht="0" hidden="1" customHeight="1">
      <c r="C61" s="181"/>
      <c r="D61" s="181"/>
      <c r="E61" s="181"/>
      <c r="F61" s="201"/>
      <c r="G61" s="181"/>
      <c r="H61" s="1017"/>
      <c r="I61" s="1017"/>
      <c r="J61" s="1017"/>
      <c r="K61" s="1017"/>
      <c r="L61" s="1091"/>
      <c r="M61" s="1091"/>
      <c r="N61" s="1091"/>
      <c r="O61" s="1091"/>
      <c r="P61" s="80"/>
      <c r="Q61" s="4"/>
      <c r="R61" s="182"/>
      <c r="S61" s="182"/>
      <c r="T61" s="182"/>
      <c r="U61" s="182"/>
      <c r="V61" s="182"/>
      <c r="W61" s="182"/>
      <c r="X61" s="182"/>
      <c r="Y61" s="182"/>
      <c r="Z61" s="182"/>
      <c r="AA61" s="182"/>
      <c r="AB61" s="182"/>
      <c r="AC61" s="182"/>
      <c r="AD61" s="182"/>
      <c r="AE61" s="182"/>
      <c r="AF61" s="182"/>
      <c r="AG61" s="182"/>
      <c r="AH61" s="182"/>
      <c r="AI61" s="182"/>
      <c r="AJ61" s="182"/>
      <c r="AK61" s="182"/>
      <c r="AL61" s="182"/>
      <c r="AM61" s="182"/>
      <c r="AN61" s="182"/>
      <c r="AO61" s="182"/>
      <c r="AP61" s="4"/>
      <c r="AQ61" s="79"/>
      <c r="AR61" s="79"/>
    </row>
    <row r="62" ht="0" hidden="1" customHeight="1">
      <c r="C62" s="181"/>
      <c r="D62" s="181"/>
      <c r="E62" s="181"/>
      <c r="F62" s="201"/>
      <c r="G62" s="181"/>
      <c r="H62" s="1017"/>
      <c r="I62" s="1017"/>
      <c r="J62" s="1017"/>
      <c r="K62" s="1017"/>
      <c r="L62" s="1091"/>
      <c r="M62" s="1091"/>
      <c r="N62" s="1091"/>
      <c r="O62" s="1091"/>
      <c r="P62" s="80"/>
      <c r="Q62" s="4"/>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2"/>
      <c r="AP62" s="4"/>
      <c r="AQ62" s="79"/>
      <c r="AR62" s="79"/>
    </row>
    <row r="63" ht="0" hidden="1" customHeight="1">
      <c r="C63" s="181"/>
      <c r="D63" s="181"/>
      <c r="E63" s="181"/>
      <c r="F63" s="201"/>
      <c r="G63" s="181"/>
      <c r="H63" s="1017"/>
      <c r="I63" s="1017"/>
      <c r="J63" s="1017"/>
      <c r="K63" s="1017"/>
      <c r="L63" s="1091"/>
      <c r="M63" s="1091"/>
      <c r="N63" s="1091"/>
      <c r="O63" s="1091"/>
      <c r="P63" s="80"/>
      <c r="Q63" s="4"/>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4"/>
      <c r="AQ63" s="79"/>
      <c r="AR63" s="79"/>
    </row>
    <row r="64" ht="0" hidden="1" customHeight="1">
      <c r="C64" s="181"/>
      <c r="D64" s="181"/>
      <c r="E64" s="181"/>
      <c r="F64" s="201"/>
      <c r="G64" s="181"/>
      <c r="H64" s="1017"/>
      <c r="I64" s="1017"/>
      <c r="J64" s="1017"/>
      <c r="K64" s="1017"/>
      <c r="L64" s="1091"/>
      <c r="M64" s="1091"/>
      <c r="N64" s="1091"/>
      <c r="O64" s="1091"/>
      <c r="P64" s="80"/>
      <c r="Q64" s="4"/>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4"/>
      <c r="AQ64" s="79"/>
      <c r="AR64" s="79"/>
    </row>
    <row r="65" ht="0" hidden="1" customHeight="1">
      <c r="C65" s="181"/>
      <c r="D65" s="181"/>
      <c r="E65" s="181"/>
      <c r="F65" s="201"/>
      <c r="G65" s="181"/>
      <c r="H65" s="1017"/>
      <c r="I65" s="1017"/>
      <c r="J65" s="1017"/>
      <c r="K65" s="1017"/>
      <c r="L65" s="1091"/>
      <c r="M65" s="1091"/>
      <c r="N65" s="1091"/>
      <c r="O65" s="1091"/>
      <c r="P65" s="80"/>
      <c r="Q65" s="4"/>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4"/>
      <c r="AQ65" s="79"/>
      <c r="AR65" s="79"/>
    </row>
    <row r="66" ht="0" hidden="1" customHeight="1">
      <c r="C66" s="181"/>
      <c r="D66" s="181"/>
      <c r="E66" s="181"/>
      <c r="F66" s="201"/>
      <c r="G66" s="181"/>
      <c r="H66" s="1017"/>
      <c r="I66" s="1017"/>
      <c r="J66" s="1017"/>
      <c r="K66" s="1017"/>
      <c r="L66" s="1091"/>
      <c r="M66" s="1091"/>
      <c r="N66" s="1091"/>
      <c r="O66" s="1091"/>
      <c r="P66" s="80"/>
      <c r="Q66" s="4"/>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4"/>
      <c r="AQ66" s="79"/>
      <c r="AR66" s="79"/>
    </row>
    <row r="67" ht="0" hidden="1" customHeight="1">
      <c r="C67" s="181"/>
      <c r="D67" s="181"/>
      <c r="E67" s="181"/>
      <c r="F67" s="201"/>
      <c r="G67" s="181"/>
      <c r="H67" s="1017"/>
      <c r="I67" s="1017"/>
      <c r="J67" s="1017"/>
      <c r="K67" s="1017"/>
      <c r="L67" s="1091"/>
      <c r="M67" s="1091"/>
      <c r="N67" s="1091"/>
      <c r="O67" s="1091"/>
      <c r="P67" s="80"/>
      <c r="Q67" s="4"/>
      <c r="R67" s="182"/>
      <c r="S67" s="182"/>
      <c r="T67" s="182"/>
      <c r="U67" s="182"/>
      <c r="V67" s="182"/>
      <c r="W67" s="182"/>
      <c r="X67" s="182"/>
      <c r="Y67" s="182"/>
      <c r="Z67" s="182"/>
      <c r="AA67" s="182"/>
      <c r="AB67" s="182"/>
      <c r="AC67" s="182"/>
      <c r="AD67" s="182"/>
      <c r="AE67" s="182"/>
      <c r="AF67" s="182"/>
      <c r="AG67" s="182"/>
      <c r="AH67" s="182"/>
      <c r="AI67" s="182"/>
      <c r="AJ67" s="182"/>
      <c r="AK67" s="182"/>
      <c r="AL67" s="182"/>
      <c r="AM67" s="182"/>
      <c r="AN67" s="182"/>
      <c r="AO67" s="182"/>
      <c r="AP67" s="4"/>
      <c r="AQ67" s="79"/>
      <c r="AR67" s="79"/>
    </row>
    <row r="68" ht="0" hidden="1" customHeight="1">
      <c r="C68" s="181"/>
      <c r="D68" s="181"/>
      <c r="E68" s="181"/>
      <c r="F68" s="201"/>
      <c r="G68" s="181"/>
      <c r="H68" s="1017"/>
      <c r="I68" s="1017"/>
      <c r="J68" s="1017"/>
      <c r="K68" s="1017"/>
      <c r="L68" s="1091"/>
      <c r="M68" s="1091"/>
      <c r="N68" s="1091"/>
      <c r="O68" s="1091"/>
      <c r="P68" s="80"/>
      <c r="Q68" s="4"/>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2"/>
      <c r="AO68" s="182"/>
      <c r="AP68" s="4"/>
      <c r="AQ68" s="79"/>
      <c r="AR68" s="79"/>
    </row>
    <row r="69" ht="0" hidden="1" customHeight="1">
      <c r="C69" s="181"/>
      <c r="D69" s="181"/>
      <c r="E69" s="181"/>
      <c r="F69" s="201"/>
      <c r="G69" s="181"/>
      <c r="H69" s="1017"/>
      <c r="I69" s="1017"/>
      <c r="J69" s="1017"/>
      <c r="K69" s="1017"/>
      <c r="L69" s="1091"/>
      <c r="M69" s="1091"/>
      <c r="N69" s="1091"/>
      <c r="O69" s="1091"/>
      <c r="P69" s="80"/>
      <c r="Q69" s="4"/>
      <c r="R69" s="182"/>
      <c r="S69" s="182"/>
      <c r="T69" s="182"/>
      <c r="U69" s="182"/>
      <c r="V69" s="182"/>
      <c r="W69" s="182"/>
      <c r="X69" s="182"/>
      <c r="Y69" s="182"/>
      <c r="Z69" s="182"/>
      <c r="AA69" s="182"/>
      <c r="AB69" s="182"/>
      <c r="AC69" s="182"/>
      <c r="AD69" s="182"/>
      <c r="AE69" s="182"/>
      <c r="AF69" s="182"/>
      <c r="AG69" s="182"/>
      <c r="AH69" s="182"/>
      <c r="AI69" s="182"/>
      <c r="AJ69" s="182"/>
      <c r="AK69" s="182"/>
      <c r="AL69" s="182"/>
      <c r="AM69" s="182"/>
      <c r="AN69" s="182"/>
      <c r="AO69" s="182"/>
      <c r="AP69" s="4"/>
      <c r="AQ69" s="79"/>
      <c r="AR69" s="79"/>
    </row>
    <row r="70" ht="0" hidden="1" customHeight="1">
      <c r="C70" s="181"/>
      <c r="D70" s="181"/>
      <c r="E70" s="181"/>
      <c r="F70" s="201"/>
      <c r="G70" s="181"/>
      <c r="H70" s="1017"/>
      <c r="I70" s="1017"/>
      <c r="J70" s="1017"/>
      <c r="K70" s="1017"/>
      <c r="L70" s="1091"/>
      <c r="M70" s="1091"/>
      <c r="N70" s="1091"/>
      <c r="O70" s="1091"/>
      <c r="P70" s="80"/>
      <c r="Q70" s="4"/>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4"/>
      <c r="AQ70" s="79"/>
      <c r="AR70" s="79"/>
    </row>
    <row r="71" ht="0" hidden="1" customHeight="1">
      <c r="C71" s="181"/>
      <c r="D71" s="181"/>
      <c r="E71" s="181"/>
      <c r="F71" s="201"/>
      <c r="G71" s="181"/>
      <c r="H71" s="1017"/>
      <c r="I71" s="1017"/>
      <c r="J71" s="1017"/>
      <c r="K71" s="1017"/>
      <c r="L71" s="1091"/>
      <c r="M71" s="1091"/>
      <c r="N71" s="1091"/>
      <c r="O71" s="1091"/>
      <c r="P71" s="80"/>
      <c r="Q71" s="4"/>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4"/>
      <c r="AQ71" s="79"/>
      <c r="AR71" s="79"/>
    </row>
    <row r="72" ht="0" hidden="1" customHeight="1">
      <c r="C72" s="181"/>
      <c r="D72" s="181"/>
      <c r="E72" s="181"/>
      <c r="F72" s="201"/>
      <c r="G72" s="181"/>
      <c r="H72" s="1017"/>
      <c r="I72" s="1017"/>
      <c r="J72" s="1017"/>
      <c r="K72" s="1017"/>
      <c r="L72" s="1091"/>
      <c r="M72" s="1091"/>
      <c r="N72" s="1091"/>
      <c r="O72" s="1091"/>
      <c r="P72" s="80"/>
      <c r="Q72" s="4"/>
      <c r="R72" s="182"/>
      <c r="S72" s="182"/>
      <c r="T72" s="182"/>
      <c r="U72" s="182"/>
      <c r="V72" s="182"/>
      <c r="W72" s="182"/>
      <c r="X72" s="182"/>
      <c r="Y72" s="182"/>
      <c r="Z72" s="182"/>
      <c r="AA72" s="182"/>
      <c r="AB72" s="182"/>
      <c r="AC72" s="182"/>
      <c r="AD72" s="182"/>
      <c r="AE72" s="182"/>
      <c r="AF72" s="182"/>
      <c r="AG72" s="182"/>
      <c r="AH72" s="182"/>
      <c r="AI72" s="182"/>
      <c r="AJ72" s="182"/>
      <c r="AK72" s="182"/>
      <c r="AL72" s="182"/>
      <c r="AM72" s="182"/>
      <c r="AN72" s="182"/>
      <c r="AO72" s="182"/>
      <c r="AP72" s="4"/>
      <c r="AQ72" s="79"/>
      <c r="AR72" s="79"/>
    </row>
    <row r="73" ht="0" hidden="1" customHeight="1">
      <c r="C73" s="181"/>
      <c r="D73" s="181"/>
      <c r="E73" s="181"/>
      <c r="F73" s="201"/>
      <c r="G73" s="181"/>
      <c r="H73" s="1017"/>
      <c r="I73" s="1017"/>
      <c r="J73" s="1017"/>
      <c r="K73" s="1017"/>
      <c r="L73" s="1091"/>
      <c r="M73" s="1091"/>
      <c r="N73" s="1091"/>
      <c r="O73" s="1091"/>
      <c r="P73" s="80"/>
      <c r="Q73" s="4"/>
      <c r="R73" s="182"/>
      <c r="S73" s="182"/>
      <c r="T73" s="182"/>
      <c r="U73" s="182"/>
      <c r="V73" s="182"/>
      <c r="W73" s="182"/>
      <c r="X73" s="182"/>
      <c r="Y73" s="182"/>
      <c r="Z73" s="182"/>
      <c r="AA73" s="182"/>
      <c r="AB73" s="182"/>
      <c r="AC73" s="182"/>
      <c r="AD73" s="182"/>
      <c r="AE73" s="182"/>
      <c r="AF73" s="182"/>
      <c r="AG73" s="182"/>
      <c r="AH73" s="182"/>
      <c r="AI73" s="182"/>
      <c r="AJ73" s="182"/>
      <c r="AK73" s="182"/>
      <c r="AL73" s="182"/>
      <c r="AM73" s="182"/>
      <c r="AN73" s="182"/>
      <c r="AO73" s="182"/>
      <c r="AP73" s="4"/>
      <c r="AQ73" s="79"/>
      <c r="AR73" s="79"/>
    </row>
    <row r="74" ht="0" hidden="1" customHeight="1">
      <c r="C74" s="181"/>
      <c r="D74" s="181"/>
      <c r="E74" s="181"/>
      <c r="F74" s="201"/>
      <c r="G74" s="181"/>
      <c r="H74" s="1017"/>
      <c r="I74" s="1017"/>
      <c r="J74" s="1017"/>
      <c r="K74" s="1017"/>
      <c r="L74" s="1091"/>
      <c r="M74" s="1091"/>
      <c r="N74" s="1091"/>
      <c r="O74" s="1091"/>
      <c r="P74" s="80"/>
      <c r="Q74" s="4"/>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82"/>
      <c r="AP74" s="4"/>
      <c r="AQ74" s="79"/>
      <c r="AR74" s="79"/>
    </row>
    <row r="75" ht="0" hidden="1" customHeight="1">
      <c r="C75" s="181"/>
      <c r="D75" s="181"/>
      <c r="E75" s="181"/>
      <c r="F75" s="201"/>
      <c r="G75" s="181"/>
      <c r="H75" s="1017"/>
      <c r="I75" s="1017"/>
      <c r="J75" s="1017"/>
      <c r="K75" s="1017"/>
      <c r="L75" s="1091"/>
      <c r="M75" s="1091"/>
      <c r="N75" s="1091"/>
      <c r="O75" s="1091"/>
      <c r="P75" s="80"/>
      <c r="Q75" s="4"/>
      <c r="R75" s="182"/>
      <c r="S75" s="182"/>
      <c r="T75" s="182"/>
      <c r="U75" s="182"/>
      <c r="V75" s="182"/>
      <c r="W75" s="182"/>
      <c r="X75" s="182"/>
      <c r="Y75" s="182"/>
      <c r="Z75" s="182"/>
      <c r="AA75" s="182"/>
      <c r="AB75" s="182"/>
      <c r="AC75" s="182"/>
      <c r="AD75" s="182"/>
      <c r="AE75" s="182"/>
      <c r="AF75" s="182"/>
      <c r="AG75" s="182"/>
      <c r="AH75" s="182"/>
      <c r="AI75" s="182"/>
      <c r="AJ75" s="182"/>
      <c r="AK75" s="182"/>
      <c r="AL75" s="182"/>
      <c r="AM75" s="182"/>
      <c r="AN75" s="182"/>
      <c r="AO75" s="182"/>
      <c r="AP75" s="4"/>
      <c r="AQ75" s="79"/>
      <c r="AR75" s="79"/>
    </row>
    <row r="76" ht="0" hidden="1" customHeight="1">
      <c r="C76" s="181"/>
      <c r="D76" s="181"/>
      <c r="E76" s="181"/>
      <c r="F76" s="201"/>
      <c r="G76" s="181"/>
      <c r="H76" s="1017"/>
      <c r="I76" s="1017"/>
      <c r="J76" s="1017"/>
      <c r="K76" s="1017"/>
      <c r="L76" s="1091"/>
      <c r="M76" s="1091"/>
      <c r="N76" s="1091"/>
      <c r="O76" s="1091"/>
      <c r="P76" s="80"/>
      <c r="Q76" s="4"/>
      <c r="R76" s="182"/>
      <c r="S76" s="182"/>
      <c r="T76" s="182"/>
      <c r="U76" s="182"/>
      <c r="V76" s="182"/>
      <c r="W76" s="182"/>
      <c r="X76" s="182"/>
      <c r="Y76" s="182"/>
      <c r="Z76" s="182"/>
      <c r="AA76" s="182"/>
      <c r="AB76" s="182"/>
      <c r="AC76" s="182"/>
      <c r="AD76" s="182"/>
      <c r="AE76" s="182"/>
      <c r="AF76" s="182"/>
      <c r="AG76" s="182"/>
      <c r="AH76" s="182"/>
      <c r="AI76" s="182"/>
      <c r="AJ76" s="182"/>
      <c r="AK76" s="182"/>
      <c r="AL76" s="182"/>
      <c r="AM76" s="182"/>
      <c r="AN76" s="182"/>
      <c r="AO76" s="182"/>
      <c r="AP76" s="4"/>
      <c r="AQ76" s="79"/>
      <c r="AR76" s="79"/>
    </row>
    <row r="77" ht="0" hidden="1" customHeight="1">
      <c r="C77" s="181"/>
      <c r="D77" s="181"/>
      <c r="E77" s="181"/>
      <c r="F77" s="201"/>
      <c r="G77" s="181"/>
      <c r="H77" s="1017"/>
      <c r="I77" s="1017"/>
      <c r="J77" s="1017"/>
      <c r="K77" s="1017"/>
      <c r="L77" s="1091"/>
      <c r="M77" s="1091"/>
      <c r="N77" s="1091"/>
      <c r="O77" s="1091"/>
      <c r="P77" s="80"/>
      <c r="Q77" s="4"/>
      <c r="R77" s="182"/>
      <c r="S77" s="182"/>
      <c r="T77" s="182"/>
      <c r="U77" s="182"/>
      <c r="V77" s="182"/>
      <c r="W77" s="182"/>
      <c r="X77" s="182"/>
      <c r="Y77" s="182"/>
      <c r="Z77" s="182"/>
      <c r="AA77" s="182"/>
      <c r="AB77" s="182"/>
      <c r="AC77" s="182"/>
      <c r="AD77" s="182"/>
      <c r="AE77" s="182"/>
      <c r="AF77" s="182"/>
      <c r="AG77" s="182"/>
      <c r="AH77" s="182"/>
      <c r="AI77" s="182"/>
      <c r="AJ77" s="182"/>
      <c r="AK77" s="182"/>
      <c r="AL77" s="182"/>
      <c r="AM77" s="182"/>
      <c r="AN77" s="182"/>
      <c r="AO77" s="182"/>
      <c r="AP77" s="4"/>
      <c r="AQ77" s="79"/>
      <c r="AR77" s="79"/>
    </row>
    <row r="78" ht="0" hidden="1" customHeight="1">
      <c r="C78" s="181"/>
      <c r="D78" s="181"/>
      <c r="E78" s="181"/>
      <c r="F78" s="201"/>
      <c r="G78" s="181"/>
      <c r="H78" s="1017"/>
      <c r="I78" s="1017"/>
      <c r="J78" s="1017"/>
      <c r="K78" s="1017"/>
      <c r="L78" s="1091"/>
      <c r="M78" s="1091"/>
      <c r="N78" s="1091"/>
      <c r="O78" s="1091"/>
      <c r="P78" s="80"/>
      <c r="Q78" s="4"/>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4"/>
      <c r="AQ78" s="79"/>
      <c r="AR78" s="79"/>
    </row>
    <row r="79" ht="0" hidden="1" customHeight="1">
      <c r="C79" s="181"/>
      <c r="D79" s="181"/>
      <c r="E79" s="181"/>
      <c r="F79" s="201"/>
      <c r="G79" s="181"/>
      <c r="H79" s="1017"/>
      <c r="I79" s="1017"/>
      <c r="J79" s="1017"/>
      <c r="K79" s="1017"/>
      <c r="L79" s="1091"/>
      <c r="M79" s="1091"/>
      <c r="N79" s="1091"/>
      <c r="O79" s="1091"/>
      <c r="P79" s="80"/>
      <c r="Q79" s="4"/>
      <c r="R79" s="182"/>
      <c r="S79" s="182"/>
      <c r="T79" s="182"/>
      <c r="U79" s="182"/>
      <c r="V79" s="182"/>
      <c r="W79" s="182"/>
      <c r="X79" s="182"/>
      <c r="Y79" s="182"/>
      <c r="Z79" s="182"/>
      <c r="AA79" s="182"/>
      <c r="AB79" s="182"/>
      <c r="AC79" s="182"/>
      <c r="AD79" s="182"/>
      <c r="AE79" s="182"/>
      <c r="AF79" s="182"/>
      <c r="AG79" s="182"/>
      <c r="AH79" s="182"/>
      <c r="AI79" s="182"/>
      <c r="AJ79" s="182"/>
      <c r="AK79" s="182"/>
      <c r="AL79" s="182"/>
      <c r="AM79" s="182"/>
      <c r="AN79" s="182"/>
      <c r="AO79" s="182"/>
      <c r="AP79" s="4"/>
      <c r="AQ79" s="79"/>
      <c r="AR79" s="79"/>
    </row>
    <row r="80" ht="0" hidden="1" customHeight="1">
      <c r="C80" s="181"/>
      <c r="D80" s="181"/>
      <c r="E80" s="181"/>
      <c r="F80" s="201"/>
      <c r="G80" s="181"/>
      <c r="H80" s="1017"/>
      <c r="I80" s="1017"/>
      <c r="J80" s="1017"/>
      <c r="K80" s="1017"/>
      <c r="L80" s="1091"/>
      <c r="M80" s="1091"/>
      <c r="N80" s="1091"/>
      <c r="O80" s="1091"/>
      <c r="P80" s="80"/>
      <c r="Q80" s="4"/>
      <c r="R80" s="182"/>
      <c r="S80" s="182"/>
      <c r="T80" s="182"/>
      <c r="U80" s="182"/>
      <c r="V80" s="182"/>
      <c r="W80" s="182"/>
      <c r="X80" s="182"/>
      <c r="Y80" s="182"/>
      <c r="Z80" s="182"/>
      <c r="AA80" s="182"/>
      <c r="AB80" s="182"/>
      <c r="AC80" s="182"/>
      <c r="AD80" s="182"/>
      <c r="AE80" s="182"/>
      <c r="AF80" s="182"/>
      <c r="AG80" s="182"/>
      <c r="AH80" s="182"/>
      <c r="AI80" s="182"/>
      <c r="AJ80" s="182"/>
      <c r="AK80" s="182"/>
      <c r="AL80" s="182"/>
      <c r="AM80" s="182"/>
      <c r="AN80" s="182"/>
      <c r="AO80" s="182"/>
      <c r="AP80" s="4"/>
      <c r="AQ80" s="79"/>
      <c r="AR80" s="79"/>
    </row>
    <row r="81" ht="0" hidden="1" customHeight="1">
      <c r="C81" s="181"/>
      <c r="D81" s="181"/>
      <c r="E81" s="181"/>
      <c r="F81" s="201"/>
      <c r="G81" s="181"/>
      <c r="H81" s="1017"/>
      <c r="I81" s="1017"/>
      <c r="J81" s="1017"/>
      <c r="K81" s="1017"/>
      <c r="L81" s="1091"/>
      <c r="M81" s="1091"/>
      <c r="N81" s="1091"/>
      <c r="O81" s="1091"/>
      <c r="P81" s="80"/>
      <c r="Q81" s="4"/>
      <c r="R81" s="182"/>
      <c r="S81" s="182"/>
      <c r="T81" s="182"/>
      <c r="U81" s="182"/>
      <c r="V81" s="182"/>
      <c r="W81" s="182"/>
      <c r="X81" s="182"/>
      <c r="Y81" s="182"/>
      <c r="Z81" s="182"/>
      <c r="AA81" s="182"/>
      <c r="AB81" s="182"/>
      <c r="AC81" s="182"/>
      <c r="AD81" s="182"/>
      <c r="AE81" s="182"/>
      <c r="AF81" s="182"/>
      <c r="AG81" s="182"/>
      <c r="AH81" s="182"/>
      <c r="AI81" s="182"/>
      <c r="AJ81" s="182"/>
      <c r="AK81" s="182"/>
      <c r="AL81" s="182"/>
      <c r="AM81" s="182"/>
      <c r="AN81" s="182"/>
      <c r="AO81" s="182"/>
      <c r="AP81" s="4"/>
      <c r="AQ81" s="79"/>
      <c r="AR81" s="79"/>
    </row>
    <row r="82" ht="0" hidden="1" customHeight="1">
      <c r="C82" s="181"/>
      <c r="D82" s="181"/>
      <c r="E82" s="181"/>
      <c r="F82" s="201"/>
      <c r="G82" s="181"/>
      <c r="H82" s="1017"/>
      <c r="I82" s="1017"/>
      <c r="J82" s="1017"/>
      <c r="K82" s="1017"/>
      <c r="L82" s="1091"/>
      <c r="M82" s="1091"/>
      <c r="N82" s="1091"/>
      <c r="O82" s="1091"/>
      <c r="P82" s="80"/>
      <c r="Q82" s="4"/>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4"/>
      <c r="AQ82" s="79"/>
      <c r="AR82" s="79"/>
    </row>
    <row r="83" ht="0" hidden="1" customHeight="1">
      <c r="C83" s="181"/>
      <c r="D83" s="181"/>
      <c r="E83" s="181"/>
      <c r="F83" s="201"/>
      <c r="G83" s="181"/>
      <c r="H83" s="1017"/>
      <c r="I83" s="1017"/>
      <c r="J83" s="1017"/>
      <c r="K83" s="1017"/>
      <c r="L83" s="1091"/>
      <c r="M83" s="1091"/>
      <c r="N83" s="1091"/>
      <c r="O83" s="1091"/>
      <c r="P83" s="80"/>
      <c r="Q83" s="4"/>
      <c r="R83" s="182"/>
      <c r="S83" s="182"/>
      <c r="T83" s="182"/>
      <c r="U83" s="182"/>
      <c r="V83" s="182"/>
      <c r="W83" s="182"/>
      <c r="X83" s="182"/>
      <c r="Y83" s="182"/>
      <c r="Z83" s="182"/>
      <c r="AA83" s="182"/>
      <c r="AB83" s="182"/>
      <c r="AC83" s="182"/>
      <c r="AD83" s="182"/>
      <c r="AE83" s="182"/>
      <c r="AF83" s="182"/>
      <c r="AG83" s="182"/>
      <c r="AH83" s="182"/>
      <c r="AI83" s="182"/>
      <c r="AJ83" s="182"/>
      <c r="AK83" s="182"/>
      <c r="AL83" s="182"/>
      <c r="AM83" s="182"/>
      <c r="AN83" s="182"/>
      <c r="AO83" s="182"/>
      <c r="AP83" s="4"/>
      <c r="AQ83" s="79"/>
      <c r="AR83" s="79"/>
    </row>
    <row r="84" ht="0" hidden="1" customHeight="1">
      <c r="C84" s="181"/>
      <c r="D84" s="181"/>
      <c r="E84" s="181"/>
      <c r="F84" s="201"/>
      <c r="G84" s="181"/>
      <c r="H84" s="1017"/>
      <c r="I84" s="1017"/>
      <c r="J84" s="1017"/>
      <c r="K84" s="1017"/>
      <c r="L84" s="1091"/>
      <c r="M84" s="1091"/>
      <c r="N84" s="1091"/>
      <c r="O84" s="1091"/>
      <c r="P84" s="80"/>
      <c r="Q84" s="4"/>
      <c r="R84" s="182"/>
      <c r="S84" s="182"/>
      <c r="T84" s="182"/>
      <c r="U84" s="182"/>
      <c r="V84" s="182"/>
      <c r="W84" s="182"/>
      <c r="X84" s="182"/>
      <c r="Y84" s="182"/>
      <c r="Z84" s="182"/>
      <c r="AA84" s="182"/>
      <c r="AB84" s="182"/>
      <c r="AC84" s="182"/>
      <c r="AD84" s="182"/>
      <c r="AE84" s="182"/>
      <c r="AF84" s="182"/>
      <c r="AG84" s="182"/>
      <c r="AH84" s="182"/>
      <c r="AI84" s="182"/>
      <c r="AJ84" s="182"/>
      <c r="AK84" s="182"/>
      <c r="AL84" s="182"/>
      <c r="AM84" s="182"/>
      <c r="AN84" s="182"/>
      <c r="AO84" s="182"/>
      <c r="AP84" s="4"/>
      <c r="AQ84" s="79"/>
      <c r="AR84" s="79"/>
    </row>
    <row r="85" ht="0" hidden="1" customHeight="1">
      <c r="C85" s="181"/>
      <c r="D85" s="181"/>
      <c r="E85" s="181"/>
      <c r="F85" s="201"/>
      <c r="G85" s="181"/>
      <c r="H85" s="1017"/>
      <c r="I85" s="1017"/>
      <c r="J85" s="1017"/>
      <c r="K85" s="1017"/>
      <c r="L85" s="1091"/>
      <c r="M85" s="1091"/>
      <c r="N85" s="1091"/>
      <c r="O85" s="1091"/>
      <c r="P85" s="80"/>
      <c r="Q85" s="4"/>
      <c r="R85" s="182"/>
      <c r="S85" s="182"/>
      <c r="T85" s="182"/>
      <c r="U85" s="182"/>
      <c r="V85" s="182"/>
      <c r="W85" s="182"/>
      <c r="X85" s="182"/>
      <c r="Y85" s="182"/>
      <c r="Z85" s="182"/>
      <c r="AA85" s="182"/>
      <c r="AB85" s="182"/>
      <c r="AC85" s="182"/>
      <c r="AD85" s="182"/>
      <c r="AE85" s="182"/>
      <c r="AF85" s="182"/>
      <c r="AG85" s="182"/>
      <c r="AH85" s="182"/>
      <c r="AI85" s="182"/>
      <c r="AJ85" s="182"/>
      <c r="AK85" s="182"/>
      <c r="AL85" s="182"/>
      <c r="AM85" s="182"/>
      <c r="AN85" s="182"/>
      <c r="AO85" s="182"/>
      <c r="AP85" s="4"/>
      <c r="AQ85" s="79"/>
      <c r="AR85" s="79"/>
    </row>
    <row r="86" ht="0" hidden="1" customHeight="1">
      <c r="C86" s="181"/>
      <c r="D86" s="181"/>
      <c r="E86" s="181"/>
      <c r="F86" s="201"/>
      <c r="G86" s="181"/>
      <c r="H86" s="1017"/>
      <c r="I86" s="1017"/>
      <c r="J86" s="1017"/>
      <c r="K86" s="1017"/>
      <c r="L86" s="1091"/>
      <c r="M86" s="1091"/>
      <c r="N86" s="1091"/>
      <c r="O86" s="1091"/>
      <c r="P86" s="80"/>
      <c r="Q86" s="4"/>
      <c r="R86" s="182"/>
      <c r="S86" s="182"/>
      <c r="T86" s="182"/>
      <c r="U86" s="182"/>
      <c r="V86" s="182"/>
      <c r="W86" s="182"/>
      <c r="X86" s="182"/>
      <c r="Y86" s="182"/>
      <c r="Z86" s="182"/>
      <c r="AA86" s="182"/>
      <c r="AB86" s="182"/>
      <c r="AC86" s="182"/>
      <c r="AD86" s="182"/>
      <c r="AE86" s="182"/>
      <c r="AF86" s="182"/>
      <c r="AG86" s="182"/>
      <c r="AH86" s="182"/>
      <c r="AI86" s="182"/>
      <c r="AJ86" s="182"/>
      <c r="AK86" s="182"/>
      <c r="AL86" s="182"/>
      <c r="AM86" s="182"/>
      <c r="AN86" s="182"/>
      <c r="AO86" s="182"/>
      <c r="AP86" s="4"/>
      <c r="AQ86" s="79"/>
      <c r="AR86" s="79"/>
    </row>
    <row r="87" ht="0" hidden="1" customHeight="1">
      <c r="C87" s="181"/>
      <c r="D87" s="181"/>
      <c r="E87" s="181"/>
      <c r="F87" s="201"/>
      <c r="G87" s="181"/>
      <c r="H87" s="1017"/>
      <c r="I87" s="1017"/>
      <c r="J87" s="1017"/>
      <c r="K87" s="1017"/>
      <c r="L87" s="1091"/>
      <c r="M87" s="1091"/>
      <c r="N87" s="1091"/>
      <c r="O87" s="1091"/>
      <c r="P87" s="80"/>
      <c r="Q87" s="4"/>
      <c r="R87" s="182"/>
      <c r="S87" s="182"/>
      <c r="T87" s="182"/>
      <c r="U87" s="182"/>
      <c r="V87" s="182"/>
      <c r="W87" s="182"/>
      <c r="X87" s="182"/>
      <c r="Y87" s="182"/>
      <c r="Z87" s="182"/>
      <c r="AA87" s="182"/>
      <c r="AB87" s="182"/>
      <c r="AC87" s="182"/>
      <c r="AD87" s="182"/>
      <c r="AE87" s="182"/>
      <c r="AF87" s="182"/>
      <c r="AG87" s="182"/>
      <c r="AH87" s="182"/>
      <c r="AI87" s="182"/>
      <c r="AJ87" s="182"/>
      <c r="AK87" s="182"/>
      <c r="AL87" s="182"/>
      <c r="AM87" s="182"/>
      <c r="AN87" s="182"/>
      <c r="AO87" s="182"/>
      <c r="AP87" s="4"/>
      <c r="AQ87" s="79"/>
      <c r="AR87" s="79"/>
    </row>
    <row r="88" ht="0" hidden="1" customHeight="1">
      <c r="C88" s="181"/>
      <c r="D88" s="181"/>
      <c r="E88" s="181"/>
      <c r="F88" s="201"/>
      <c r="G88" s="181"/>
      <c r="H88" s="1017"/>
      <c r="I88" s="1017"/>
      <c r="J88" s="1017"/>
      <c r="K88" s="1017"/>
      <c r="L88" s="1091"/>
      <c r="M88" s="1091"/>
      <c r="N88" s="1091"/>
      <c r="O88" s="1091"/>
      <c r="P88" s="80"/>
      <c r="Q88" s="4"/>
      <c r="R88" s="182"/>
      <c r="S88" s="182"/>
      <c r="T88" s="182"/>
      <c r="U88" s="182"/>
      <c r="V88" s="182"/>
      <c r="W88" s="182"/>
      <c r="X88" s="182"/>
      <c r="Y88" s="182"/>
      <c r="Z88" s="182"/>
      <c r="AA88" s="182"/>
      <c r="AB88" s="182"/>
      <c r="AC88" s="182"/>
      <c r="AD88" s="182"/>
      <c r="AE88" s="182"/>
      <c r="AF88" s="182"/>
      <c r="AG88" s="182"/>
      <c r="AH88" s="182"/>
      <c r="AI88" s="182"/>
      <c r="AJ88" s="182"/>
      <c r="AK88" s="182"/>
      <c r="AL88" s="182"/>
      <c r="AM88" s="182"/>
      <c r="AN88" s="182"/>
      <c r="AO88" s="182"/>
      <c r="AP88" s="4"/>
      <c r="AQ88" s="79"/>
      <c r="AR88" s="79"/>
    </row>
    <row r="89" ht="0" hidden="1" customHeight="1">
      <c r="C89" s="181"/>
      <c r="D89" s="181"/>
      <c r="E89" s="181"/>
      <c r="F89" s="201"/>
      <c r="G89" s="181"/>
      <c r="H89" s="1017"/>
      <c r="I89" s="1017"/>
      <c r="J89" s="1017"/>
      <c r="K89" s="1017"/>
      <c r="L89" s="1091"/>
      <c r="M89" s="1091"/>
      <c r="N89" s="1091"/>
      <c r="O89" s="1091"/>
      <c r="P89" s="80"/>
      <c r="Q89" s="4"/>
      <c r="R89" s="182"/>
      <c r="S89" s="182"/>
      <c r="T89" s="182"/>
      <c r="U89" s="182"/>
      <c r="V89" s="182"/>
      <c r="W89" s="182"/>
      <c r="X89" s="182"/>
      <c r="Y89" s="182"/>
      <c r="Z89" s="182"/>
      <c r="AA89" s="182"/>
      <c r="AB89" s="182"/>
      <c r="AC89" s="182"/>
      <c r="AD89" s="182"/>
      <c r="AE89" s="182"/>
      <c r="AF89" s="182"/>
      <c r="AG89" s="182"/>
      <c r="AH89" s="182"/>
      <c r="AI89" s="182"/>
      <c r="AJ89" s="182"/>
      <c r="AK89" s="182"/>
      <c r="AL89" s="182"/>
      <c r="AM89" s="182"/>
      <c r="AN89" s="182"/>
      <c r="AO89" s="182"/>
      <c r="AP89" s="4"/>
      <c r="AQ89" s="79"/>
      <c r="AR89" s="79"/>
    </row>
    <row r="90" ht="0" hidden="1" customHeight="1">
      <c r="C90" s="181"/>
      <c r="D90" s="181"/>
      <c r="E90" s="181"/>
      <c r="F90" s="201"/>
      <c r="G90" s="181"/>
      <c r="H90" s="1017"/>
      <c r="I90" s="1017"/>
      <c r="J90" s="1017"/>
      <c r="K90" s="1017"/>
      <c r="L90" s="1091"/>
      <c r="M90" s="1091"/>
      <c r="N90" s="1091"/>
      <c r="O90" s="1091"/>
      <c r="P90" s="80"/>
      <c r="Q90" s="4"/>
      <c r="R90" s="182"/>
      <c r="S90" s="182"/>
      <c r="T90" s="182"/>
      <c r="U90" s="182"/>
      <c r="V90" s="182"/>
      <c r="W90" s="182"/>
      <c r="X90" s="182"/>
      <c r="Y90" s="182"/>
      <c r="Z90" s="182"/>
      <c r="AA90" s="182"/>
      <c r="AB90" s="182"/>
      <c r="AC90" s="182"/>
      <c r="AD90" s="182"/>
      <c r="AE90" s="182"/>
      <c r="AF90" s="182"/>
      <c r="AG90" s="182"/>
      <c r="AH90" s="182"/>
      <c r="AI90" s="182"/>
      <c r="AJ90" s="182"/>
      <c r="AK90" s="182"/>
      <c r="AL90" s="182"/>
      <c r="AM90" s="182"/>
      <c r="AN90" s="182"/>
      <c r="AO90" s="182"/>
      <c r="AP90" s="4"/>
      <c r="AQ90" s="79"/>
      <c r="AR90" s="79"/>
    </row>
    <row r="91" ht="0" hidden="1" customHeight="1">
      <c r="C91" s="181"/>
      <c r="D91" s="181"/>
      <c r="E91" s="181"/>
      <c r="F91" s="201"/>
      <c r="G91" s="181"/>
      <c r="H91" s="1017"/>
      <c r="I91" s="1017"/>
      <c r="J91" s="1017"/>
      <c r="K91" s="1017"/>
      <c r="L91" s="1091"/>
      <c r="M91" s="1091"/>
      <c r="N91" s="1091"/>
      <c r="O91" s="1091"/>
      <c r="P91" s="80"/>
      <c r="Q91" s="4"/>
      <c r="R91" s="182"/>
      <c r="S91" s="182"/>
      <c r="T91" s="182"/>
      <c r="U91" s="182"/>
      <c r="V91" s="182"/>
      <c r="W91" s="182"/>
      <c r="X91" s="182"/>
      <c r="Y91" s="182"/>
      <c r="Z91" s="182"/>
      <c r="AA91" s="182"/>
      <c r="AB91" s="182"/>
      <c r="AC91" s="182"/>
      <c r="AD91" s="182"/>
      <c r="AE91" s="182"/>
      <c r="AF91" s="182"/>
      <c r="AG91" s="182"/>
      <c r="AH91" s="182"/>
      <c r="AI91" s="182"/>
      <c r="AJ91" s="182"/>
      <c r="AK91" s="182"/>
      <c r="AL91" s="182"/>
      <c r="AM91" s="182"/>
      <c r="AN91" s="182"/>
      <c r="AO91" s="182"/>
      <c r="AP91" s="4"/>
      <c r="AQ91" s="79"/>
      <c r="AR91" s="79"/>
    </row>
    <row r="92" ht="0" hidden="1" customHeight="1">
      <c r="C92" s="181"/>
      <c r="D92" s="181"/>
      <c r="E92" s="181"/>
      <c r="F92" s="201"/>
      <c r="G92" s="181"/>
      <c r="H92" s="1017"/>
      <c r="I92" s="1017"/>
      <c r="J92" s="1017"/>
      <c r="K92" s="1017"/>
      <c r="L92" s="1091"/>
      <c r="M92" s="1091"/>
      <c r="N92" s="1091"/>
      <c r="O92" s="1091"/>
      <c r="P92" s="80"/>
      <c r="Q92" s="4"/>
      <c r="R92" s="182"/>
      <c r="S92" s="182"/>
      <c r="T92" s="182"/>
      <c r="U92" s="182"/>
      <c r="V92" s="182"/>
      <c r="W92" s="182"/>
      <c r="X92" s="182"/>
      <c r="Y92" s="182"/>
      <c r="Z92" s="182"/>
      <c r="AA92" s="182"/>
      <c r="AB92" s="182"/>
      <c r="AC92" s="182"/>
      <c r="AD92" s="182"/>
      <c r="AE92" s="182"/>
      <c r="AF92" s="182"/>
      <c r="AG92" s="182"/>
      <c r="AH92" s="182"/>
      <c r="AI92" s="182"/>
      <c r="AJ92" s="182"/>
      <c r="AK92" s="182"/>
      <c r="AL92" s="182"/>
      <c r="AM92" s="182"/>
      <c r="AN92" s="182"/>
      <c r="AO92" s="182"/>
      <c r="AP92" s="4"/>
      <c r="AQ92" s="79"/>
      <c r="AR92" s="79"/>
    </row>
    <row r="93" ht="0" hidden="1" customHeight="1">
      <c r="C93" s="181"/>
      <c r="D93" s="181"/>
      <c r="E93" s="181"/>
      <c r="F93" s="201"/>
      <c r="G93" s="181"/>
      <c r="H93" s="1017"/>
      <c r="I93" s="1017"/>
      <c r="J93" s="1017"/>
      <c r="K93" s="1017"/>
      <c r="L93" s="1091"/>
      <c r="M93" s="1091"/>
      <c r="N93" s="1091"/>
      <c r="O93" s="1091"/>
      <c r="P93" s="80"/>
      <c r="Q93" s="4"/>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4"/>
      <c r="AQ93" s="79"/>
      <c r="AR93" s="79"/>
    </row>
    <row r="94" ht="0" hidden="1" customHeight="1">
      <c r="C94" s="181"/>
      <c r="D94" s="181"/>
      <c r="E94" s="181"/>
      <c r="F94" s="201"/>
      <c r="G94" s="181"/>
      <c r="H94" s="1017"/>
      <c r="I94" s="1017"/>
      <c r="J94" s="1017"/>
      <c r="K94" s="1017"/>
      <c r="L94" s="1091"/>
      <c r="M94" s="1091"/>
      <c r="N94" s="1091"/>
      <c r="O94" s="1091"/>
      <c r="P94" s="80"/>
      <c r="Q94" s="4"/>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4"/>
      <c r="AQ94" s="79"/>
      <c r="AR94" s="79"/>
    </row>
    <row r="95" ht="0" hidden="1" customHeight="1">
      <c r="C95" s="181"/>
      <c r="D95" s="181"/>
      <c r="E95" s="181"/>
      <c r="F95" s="201"/>
      <c r="G95" s="181"/>
      <c r="H95" s="1017"/>
      <c r="I95" s="1017"/>
      <c r="J95" s="1017"/>
      <c r="K95" s="1017"/>
      <c r="L95" s="1091"/>
      <c r="M95" s="1091"/>
      <c r="N95" s="1091"/>
      <c r="O95" s="1091"/>
      <c r="P95" s="80"/>
      <c r="Q95" s="4"/>
      <c r="R95" s="182"/>
      <c r="S95" s="182"/>
      <c r="T95" s="182"/>
      <c r="U95" s="182"/>
      <c r="V95" s="182"/>
      <c r="W95" s="182"/>
      <c r="X95" s="182"/>
      <c r="Y95" s="182"/>
      <c r="Z95" s="182"/>
      <c r="AA95" s="182"/>
      <c r="AB95" s="182"/>
      <c r="AC95" s="182"/>
      <c r="AD95" s="182"/>
      <c r="AE95" s="182"/>
      <c r="AF95" s="182"/>
      <c r="AG95" s="182"/>
      <c r="AH95" s="182"/>
      <c r="AI95" s="182"/>
      <c r="AJ95" s="182"/>
      <c r="AK95" s="182"/>
      <c r="AL95" s="182"/>
      <c r="AM95" s="182"/>
      <c r="AN95" s="182"/>
      <c r="AO95" s="182"/>
      <c r="AP95" s="4"/>
      <c r="AQ95" s="79"/>
      <c r="AR95" s="79"/>
    </row>
    <row r="96" ht="0" hidden="1" customHeight="1">
      <c r="C96" s="181"/>
      <c r="D96" s="181"/>
      <c r="E96" s="181"/>
      <c r="F96" s="201"/>
      <c r="G96" s="181"/>
      <c r="H96" s="1017"/>
      <c r="I96" s="1017"/>
      <c r="J96" s="1017"/>
      <c r="K96" s="1017"/>
      <c r="L96" s="1091"/>
      <c r="M96" s="1091"/>
      <c r="N96" s="1091"/>
      <c r="O96" s="1091"/>
      <c r="P96" s="80"/>
      <c r="Q96" s="4"/>
      <c r="R96" s="182"/>
      <c r="S96" s="182"/>
      <c r="T96" s="182"/>
      <c r="U96" s="182"/>
      <c r="V96" s="182"/>
      <c r="W96" s="182"/>
      <c r="X96" s="182"/>
      <c r="Y96" s="182"/>
      <c r="Z96" s="182"/>
      <c r="AA96" s="182"/>
      <c r="AB96" s="182"/>
      <c r="AC96" s="182"/>
      <c r="AD96" s="182"/>
      <c r="AE96" s="182"/>
      <c r="AF96" s="182"/>
      <c r="AG96" s="182"/>
      <c r="AH96" s="182"/>
      <c r="AI96" s="182"/>
      <c r="AJ96" s="182"/>
      <c r="AK96" s="182"/>
      <c r="AL96" s="182"/>
      <c r="AM96" s="182"/>
      <c r="AN96" s="182"/>
      <c r="AO96" s="182"/>
      <c r="AP96" s="4"/>
      <c r="AQ96" s="79"/>
      <c r="AR96" s="79"/>
    </row>
    <row r="97" ht="0" hidden="1" customHeight="1">
      <c r="C97" s="181"/>
      <c r="D97" s="181"/>
      <c r="E97" s="181"/>
      <c r="F97" s="201"/>
      <c r="G97" s="181"/>
      <c r="H97" s="1017"/>
      <c r="I97" s="1017"/>
      <c r="J97" s="1017"/>
      <c r="K97" s="1017"/>
      <c r="L97" s="1091"/>
      <c r="M97" s="1091"/>
      <c r="N97" s="1091"/>
      <c r="O97" s="1091"/>
      <c r="P97" s="80"/>
      <c r="Q97" s="4"/>
      <c r="R97" s="182"/>
      <c r="S97" s="182"/>
      <c r="T97" s="182"/>
      <c r="U97" s="182"/>
      <c r="V97" s="182"/>
      <c r="W97" s="182"/>
      <c r="X97" s="182"/>
      <c r="Y97" s="182"/>
      <c r="Z97" s="182"/>
      <c r="AA97" s="182"/>
      <c r="AB97" s="182"/>
      <c r="AC97" s="182"/>
      <c r="AD97" s="182"/>
      <c r="AE97" s="182"/>
      <c r="AF97" s="182"/>
      <c r="AG97" s="182"/>
      <c r="AH97" s="182"/>
      <c r="AI97" s="182"/>
      <c r="AJ97" s="182"/>
      <c r="AK97" s="182"/>
      <c r="AL97" s="182"/>
      <c r="AM97" s="182"/>
      <c r="AN97" s="182"/>
      <c r="AO97" s="182"/>
      <c r="AP97" s="4"/>
      <c r="AQ97" s="79"/>
      <c r="AR97" s="79"/>
    </row>
    <row r="98" ht="0" hidden="1" customHeight="1">
      <c r="C98" s="181"/>
      <c r="D98" s="181"/>
      <c r="E98" s="181"/>
      <c r="F98" s="201"/>
      <c r="G98" s="181"/>
      <c r="H98" s="1017"/>
      <c r="I98" s="1017"/>
      <c r="J98" s="1017"/>
      <c r="K98" s="1017"/>
      <c r="L98" s="1091"/>
      <c r="M98" s="1091"/>
      <c r="N98" s="1091"/>
      <c r="O98" s="1091"/>
      <c r="P98" s="80"/>
      <c r="Q98" s="4"/>
      <c r="R98" s="182"/>
      <c r="S98" s="182"/>
      <c r="T98" s="182"/>
      <c r="U98" s="182"/>
      <c r="V98" s="182"/>
      <c r="W98" s="182"/>
      <c r="X98" s="182"/>
      <c r="Y98" s="182"/>
      <c r="Z98" s="182"/>
      <c r="AA98" s="182"/>
      <c r="AB98" s="182"/>
      <c r="AC98" s="182"/>
      <c r="AD98" s="182"/>
      <c r="AE98" s="182"/>
      <c r="AF98" s="182"/>
      <c r="AG98" s="182"/>
      <c r="AH98" s="182"/>
      <c r="AI98" s="182"/>
      <c r="AJ98" s="182"/>
      <c r="AK98" s="182"/>
      <c r="AL98" s="182"/>
      <c r="AM98" s="182"/>
      <c r="AN98" s="182"/>
      <c r="AO98" s="182"/>
      <c r="AP98" s="4"/>
      <c r="AQ98" s="79"/>
      <c r="AR98" s="79"/>
    </row>
    <row r="99" ht="0" hidden="1" customHeight="1">
      <c r="C99" s="181"/>
      <c r="D99" s="181"/>
      <c r="E99" s="181"/>
      <c r="F99" s="201"/>
      <c r="G99" s="181"/>
      <c r="H99" s="1017"/>
      <c r="I99" s="1017"/>
      <c r="J99" s="1017"/>
      <c r="K99" s="1017"/>
      <c r="L99" s="1091"/>
      <c r="M99" s="1091"/>
      <c r="N99" s="1091"/>
      <c r="O99" s="1091"/>
      <c r="P99" s="80"/>
      <c r="Q99" s="4"/>
      <c r="R99" s="182"/>
      <c r="S99" s="182"/>
      <c r="T99" s="182"/>
      <c r="U99" s="182"/>
      <c r="V99" s="182"/>
      <c r="W99" s="182"/>
      <c r="X99" s="182"/>
      <c r="Y99" s="182"/>
      <c r="Z99" s="182"/>
      <c r="AA99" s="182"/>
      <c r="AB99" s="182"/>
      <c r="AC99" s="182"/>
      <c r="AD99" s="182"/>
      <c r="AE99" s="182"/>
      <c r="AF99" s="182"/>
      <c r="AG99" s="182"/>
      <c r="AH99" s="182"/>
      <c r="AI99" s="182"/>
      <c r="AJ99" s="182"/>
      <c r="AK99" s="182"/>
      <c r="AL99" s="182"/>
      <c r="AM99" s="182"/>
      <c r="AN99" s="182"/>
      <c r="AO99" s="182"/>
      <c r="AP99" s="4"/>
      <c r="AQ99" s="79"/>
      <c r="AR99" s="79"/>
    </row>
    <row r="100" ht="0" hidden="1" customHeight="1">
      <c r="C100" s="181"/>
      <c r="D100" s="181"/>
      <c r="E100" s="181"/>
      <c r="F100" s="201"/>
      <c r="G100" s="181"/>
      <c r="H100" s="1017"/>
      <c r="I100" s="1017"/>
      <c r="J100" s="1017"/>
      <c r="K100" s="1017"/>
      <c r="L100" s="1091"/>
      <c r="M100" s="1091"/>
      <c r="N100" s="1091"/>
      <c r="O100" s="1091"/>
      <c r="P100" s="80"/>
      <c r="Q100" s="4"/>
      <c r="R100" s="182"/>
      <c r="S100" s="182"/>
      <c r="T100" s="182"/>
      <c r="U100" s="182"/>
      <c r="V100" s="182"/>
      <c r="W100" s="182"/>
      <c r="X100" s="182"/>
      <c r="Y100" s="182"/>
      <c r="Z100" s="182"/>
      <c r="AA100" s="182"/>
      <c r="AB100" s="182"/>
      <c r="AC100" s="182"/>
      <c r="AD100" s="182"/>
      <c r="AE100" s="182"/>
      <c r="AF100" s="182"/>
      <c r="AG100" s="182"/>
      <c r="AH100" s="182"/>
      <c r="AI100" s="182"/>
      <c r="AJ100" s="182"/>
      <c r="AK100" s="182"/>
      <c r="AL100" s="182"/>
      <c r="AM100" s="182"/>
      <c r="AN100" s="182"/>
      <c r="AO100" s="182"/>
      <c r="AP100" s="4"/>
      <c r="AQ100" s="48"/>
      <c r="AR100" s="48"/>
    </row>
    <row r="101" ht="0" hidden="1" customHeight="1">
      <c r="C101" s="181"/>
      <c r="D101" s="181"/>
      <c r="E101" s="181"/>
      <c r="F101" s="201"/>
      <c r="G101" s="181"/>
      <c r="H101" s="1017"/>
      <c r="I101" s="1017"/>
      <c r="J101" s="1017"/>
      <c r="K101" s="1017"/>
      <c r="L101" s="1091"/>
      <c r="M101" s="1091"/>
      <c r="N101" s="1091"/>
      <c r="O101" s="1091"/>
      <c r="P101" s="80"/>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79"/>
      <c r="AR101" s="79"/>
    </row>
    <row r="102" ht="18" customHeight="1">
      <c r="C102" s="181"/>
      <c r="D102" s="181"/>
      <c r="E102" s="181"/>
      <c r="F102" s="201"/>
      <c r="G102" s="181"/>
      <c r="H102" s="1017"/>
      <c r="I102" s="1017"/>
      <c r="J102" s="1017"/>
      <c r="K102" s="1017"/>
      <c r="L102" s="1091"/>
      <c r="M102" s="1091"/>
      <c r="N102" s="1091"/>
      <c r="O102" s="1091"/>
      <c r="P102" s="80"/>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79"/>
      <c r="AR102" s="79"/>
    </row>
    <row r="103" ht="18" customHeight="1">
      <c r="C103" s="181"/>
      <c r="D103" s="181"/>
      <c r="E103" s="181"/>
      <c r="F103" s="201"/>
      <c r="G103" s="181"/>
      <c r="H103" s="1017"/>
      <c r="I103" s="1017"/>
      <c r="J103" s="1017"/>
      <c r="K103" s="1017"/>
      <c r="L103" s="1091"/>
      <c r="M103" s="1091"/>
      <c r="N103" s="1091"/>
      <c r="O103" s="1091"/>
      <c r="P103" s="80"/>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row>
    <row r="104" ht="9" customHeight="1">
      <c r="E104" s="81"/>
      <c r="F104" s="202"/>
      <c r="R104" s="0"/>
      <c r="S104" s="0"/>
      <c r="T104" s="0"/>
      <c r="U104" s="0"/>
      <c r="V104" s="0"/>
      <c r="W104" s="0"/>
      <c r="X104" s="0"/>
      <c r="Y104" s="0"/>
      <c r="Z104" s="87"/>
      <c r="AA104" s="0"/>
      <c r="AB104" s="0"/>
      <c r="AC104" s="5"/>
      <c r="AD104" s="5"/>
      <c r="AE104" s="5"/>
      <c r="AF104" s="67"/>
      <c r="AG104" s="0"/>
      <c r="AH104" s="0"/>
      <c r="AI104" s="0"/>
      <c r="AJ104" s="5"/>
      <c r="AK104" s="0"/>
      <c r="AL104" s="0"/>
      <c r="AM104" s="0"/>
      <c r="AN104" s="0"/>
      <c r="AO104" s="0"/>
      <c r="AP104" s="0"/>
    </row>
    <row r="105" ht="24" customHeight="1">
      <c r="B105" s="0"/>
      <c r="C105" s="1094" t="s">
        <v>138</v>
      </c>
      <c r="D105" s="1094"/>
      <c r="E105" s="1094"/>
      <c r="F105" s="1094"/>
      <c r="G105" s="1094"/>
      <c r="H105" s="1094"/>
      <c r="I105" s="1094"/>
      <c r="J105" s="1094"/>
      <c r="K105" s="1094"/>
      <c r="L105" s="1094"/>
      <c r="M105" s="1094"/>
      <c r="N105" s="1094"/>
      <c r="O105" s="1094"/>
      <c r="P105" s="1094"/>
      <c r="Q105" s="1094"/>
      <c r="R105" s="1094"/>
      <c r="S105" s="1094"/>
      <c r="T105" s="1094"/>
      <c r="U105" s="1094"/>
      <c r="V105" s="1094"/>
      <c r="W105" s="1094"/>
      <c r="X105" s="1094"/>
      <c r="Y105" s="1094"/>
      <c r="Z105" s="1094"/>
      <c r="AA105" s="1094"/>
      <c r="AB105" s="1094"/>
      <c r="AC105" s="1094"/>
      <c r="AD105" s="1094"/>
      <c r="AE105" s="1094"/>
      <c r="AF105" s="1094"/>
      <c r="AG105" s="1094"/>
      <c r="AH105" s="1094"/>
      <c r="AI105" s="1094"/>
      <c r="AJ105" s="1094"/>
      <c r="AK105" s="1094"/>
      <c r="AL105" s="1094"/>
      <c r="AM105" s="1094"/>
      <c r="AN105" s="1094"/>
      <c r="AO105" s="1094"/>
      <c r="AP105" s="234"/>
    </row>
    <row r="106" s="84" customFormat="1" ht="12" customHeight="1">
      <c r="B106" s="84"/>
      <c r="E106" s="46"/>
      <c r="F106" s="202"/>
      <c r="G106"/>
      <c r="H106"/>
      <c r="I106"/>
      <c r="J106"/>
      <c r="K106"/>
      <c r="L106"/>
      <c r="M106"/>
      <c r="N106"/>
      <c r="O106"/>
      <c r="P106"/>
      <c r="Q106"/>
      <c r="R106"/>
      <c r="S106"/>
      <c r="T106"/>
      <c r="U106"/>
      <c r="V106"/>
      <c r="W106"/>
      <c r="X106"/>
      <c r="Y106"/>
      <c r="Z106"/>
      <c r="AA106"/>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37"/>
      <c r="BR106" s="237"/>
      <c r="BS106" s="237"/>
      <c r="BT106" s="237"/>
      <c r="BU106" s="237"/>
      <c r="BV106" s="237"/>
      <c r="BW106" s="237"/>
    </row>
    <row r="107" s="237" customFormat="1" ht="12.75" customHeight="1">
      <c r="A107"/>
    </row>
    <row r="108" s="237" customFormat="1" ht="12.75" customHeight="1"/>
    <row r="109" s="237" customFormat="1" ht="12.75" customHeight="1"/>
    <row r="110" s="237" customFormat="1" ht="12.75" customHeight="1"/>
    <row r="111" s="237" customFormat="1" ht="12.75" customHeight="1"/>
    <row r="112" s="237" customFormat="1" ht="12.75" customHeight="1"/>
    <row r="113" s="237" customFormat="1" ht="12.75" customHeight="1"/>
    <row r="114" s="237" customFormat="1" ht="12.75" customHeight="1"/>
    <row r="115" s="237" customFormat="1" ht="12.75" customHeight="1"/>
    <row r="116" s="237" customFormat="1" ht="12.75" customHeight="1"/>
    <row r="117" s="237" customFormat="1" ht="12.75" customHeight="1"/>
    <row r="118" s="237" customFormat="1" ht="12.75" customHeight="1"/>
    <row r="119" s="237" customFormat="1" ht="12.75" customHeight="1"/>
    <row r="120" s="237" customFormat="1" ht="12.75" customHeight="1"/>
    <row r="121" s="237" customFormat="1" ht="12.75" customHeight="1"/>
    <row r="122" s="237" customFormat="1" ht="12.75" customHeight="1"/>
    <row r="123" s="237" customFormat="1" ht="12.75" customHeight="1"/>
    <row r="124" s="237" customFormat="1" ht="12.75" customHeight="1"/>
    <row r="125" s="237" customFormat="1" ht="12.75" customHeight="1"/>
    <row r="126" s="237" customFormat="1" ht="12.75" customHeight="1"/>
    <row r="127" s="237" customFormat="1" ht="12.75" customHeight="1"/>
    <row r="128" s="237" customFormat="1" ht="12.75" customHeight="1"/>
    <row r="129" s="237" customFormat="1" ht="12.75" customHeight="1"/>
    <row r="130" s="237" customFormat="1" ht="12.75" customHeight="1"/>
    <row r="131" s="237" customFormat="1" ht="12.75" customHeight="1"/>
    <row r="132" s="237" customFormat="1" ht="12.75" customHeight="1"/>
    <row r="133" s="237" customFormat="1" ht="12.75" customHeight="1"/>
    <row r="134" s="237" customFormat="1" ht="12.75" customHeight="1"/>
    <row r="135" s="237" customFormat="1" ht="12.75" customHeight="1"/>
    <row r="136" s="237" customFormat="1" ht="12.75" customHeight="1"/>
    <row r="137" s="237" customFormat="1" ht="12.75" customHeight="1"/>
    <row r="138" s="237" customFormat="1" ht="12.75" customHeight="1"/>
    <row r="139" s="237" customFormat="1" ht="12.75" customHeight="1"/>
    <row r="140" s="237" customFormat="1" ht="12.75" customHeight="1"/>
    <row r="141" s="237" customFormat="1" ht="12.75" customHeight="1"/>
    <row r="142" s="237" customFormat="1" ht="12.75" customHeight="1"/>
    <row r="143" s="237" customFormat="1" ht="12.75" customHeight="1"/>
    <row r="144" s="237" customFormat="1" ht="12.75" customHeight="1"/>
    <row r="145" s="237" customFormat="1" ht="12.75" customHeight="1"/>
    <row r="146" s="237" customFormat="1" ht="12.75" customHeight="1"/>
    <row r="147" s="237" customFormat="1" ht="12.75" customHeight="1"/>
    <row r="148" s="237" customFormat="1" ht="12.75" customHeight="1"/>
    <row r="149" s="237" customFormat="1" ht="12.75" customHeight="1"/>
    <row r="150" s="237" customFormat="1" ht="12.75" customHeight="1"/>
    <row r="151" s="237" customFormat="1" ht="12.75" customHeight="1"/>
    <row r="152" s="237" customFormat="1" ht="12.75" customHeight="1"/>
    <row r="153" s="237" customFormat="1" ht="12.75" customHeight="1"/>
  </sheetData>
  <mergeCells count="273">
    <mergeCell ref="H88:K88"/>
    <mergeCell ref="L88:O88"/>
    <mergeCell ref="H89:K89"/>
    <mergeCell ref="L89:O89"/>
    <mergeCell ref="H94:K94"/>
    <mergeCell ref="L94:O94"/>
    <mergeCell ref="H95:K95"/>
    <mergeCell ref="L95:O95"/>
    <mergeCell ref="H92:K92"/>
    <mergeCell ref="L92:O92"/>
    <mergeCell ref="H93:K93"/>
    <mergeCell ref="L93:O93"/>
    <mergeCell ref="H90:K90"/>
    <mergeCell ref="L90:O90"/>
    <mergeCell ref="H98:K98"/>
    <mergeCell ref="L98:O98"/>
    <mergeCell ref="H96:K96"/>
    <mergeCell ref="L96:O96"/>
    <mergeCell ref="H97:K97"/>
    <mergeCell ref="L97:O97"/>
    <mergeCell ref="H91:K91"/>
    <mergeCell ref="L91:O91"/>
    <mergeCell ref="H76:K76"/>
    <mergeCell ref="L76:O76"/>
    <mergeCell ref="H77:K77"/>
    <mergeCell ref="L77:O77"/>
    <mergeCell ref="H86:K86"/>
    <mergeCell ref="L86:O86"/>
    <mergeCell ref="H87:K87"/>
    <mergeCell ref="L87:O87"/>
    <mergeCell ref="H84:K84"/>
    <mergeCell ref="L84:O84"/>
    <mergeCell ref="H85:K85"/>
    <mergeCell ref="L85:O85"/>
    <mergeCell ref="H82:K82"/>
    <mergeCell ref="L82:O82"/>
    <mergeCell ref="H83:K83"/>
    <mergeCell ref="L83:O83"/>
    <mergeCell ref="C2:AP2"/>
    <mergeCell ref="H55:K55"/>
    <mergeCell ref="L55:O55"/>
    <mergeCell ref="H31:K31"/>
    <mergeCell ref="H52:K52"/>
    <mergeCell ref="H53:K53"/>
    <mergeCell ref="H54:K54"/>
    <mergeCell ref="H24:K24"/>
    <mergeCell ref="R12:S12"/>
    <mergeCell ref="C4:AP4"/>
    <mergeCell ref="C3:AP3"/>
    <mergeCell ref="T13:U13"/>
    <mergeCell ref="T12:U12"/>
    <mergeCell ref="AL12:AM12"/>
    <mergeCell ref="P10:Q10"/>
    <mergeCell ref="J12:K12"/>
    <mergeCell ref="Z11:AA11"/>
    <mergeCell ref="H50:K50"/>
    <mergeCell ref="H51:K51"/>
    <mergeCell ref="H32:K32"/>
    <mergeCell ref="L47:O47"/>
    <mergeCell ref="L52:O52"/>
    <mergeCell ref="H49:K49"/>
    <mergeCell ref="H42:K42"/>
    <mergeCell ref="H103:K103"/>
    <mergeCell ref="L103:O103"/>
    <mergeCell ref="L99:O99"/>
    <mergeCell ref="H100:K100"/>
    <mergeCell ref="L100:O100"/>
    <mergeCell ref="H101:K101"/>
    <mergeCell ref="L101:O101"/>
    <mergeCell ref="H99:K99"/>
    <mergeCell ref="H102:K102"/>
    <mergeCell ref="L102:O102"/>
    <mergeCell ref="H72:K72"/>
    <mergeCell ref="L72:O72"/>
    <mergeCell ref="L69:O69"/>
    <mergeCell ref="L81:O81"/>
    <mergeCell ref="H70:K70"/>
    <mergeCell ref="L70:O70"/>
    <mergeCell ref="H71:K71"/>
    <mergeCell ref="L71:O71"/>
    <mergeCell ref="H65:K65"/>
    <mergeCell ref="L65:O65"/>
    <mergeCell ref="H75:K75"/>
    <mergeCell ref="L75:O75"/>
    <mergeCell ref="H73:K73"/>
    <mergeCell ref="L73:O73"/>
    <mergeCell ref="H74:K74"/>
    <mergeCell ref="L74:O74"/>
    <mergeCell ref="H80:K80"/>
    <mergeCell ref="L80:O80"/>
    <mergeCell ref="H81:K81"/>
    <mergeCell ref="H78:K78"/>
    <mergeCell ref="L78:O78"/>
    <mergeCell ref="H79:K79"/>
    <mergeCell ref="L79:O79"/>
    <mergeCell ref="H69:K69"/>
    <mergeCell ref="L53:O53"/>
    <mergeCell ref="L54:O54"/>
    <mergeCell ref="H64:K64"/>
    <mergeCell ref="H67:K67"/>
    <mergeCell ref="L67:O67"/>
    <mergeCell ref="H68:K68"/>
    <mergeCell ref="L68:O68"/>
    <mergeCell ref="H60:K60"/>
    <mergeCell ref="L61:O61"/>
    <mergeCell ref="H66:K66"/>
    <mergeCell ref="L56:O56"/>
    <mergeCell ref="L57:O57"/>
    <mergeCell ref="H56:K56"/>
    <mergeCell ref="H57:K57"/>
    <mergeCell ref="L66:O66"/>
    <mergeCell ref="L63:O63"/>
    <mergeCell ref="H62:K62"/>
    <mergeCell ref="L62:O62"/>
    <mergeCell ref="H61:K61"/>
    <mergeCell ref="L64:O64"/>
    <mergeCell ref="L58:O58"/>
    <mergeCell ref="H58:K58"/>
    <mergeCell ref="H59:K59"/>
    <mergeCell ref="L60:O60"/>
    <mergeCell ref="L59:O59"/>
    <mergeCell ref="H63:K63"/>
    <mergeCell ref="AH12:AI12"/>
    <mergeCell ref="AJ12:AK12"/>
    <mergeCell ref="L24:O24"/>
    <mergeCell ref="AF13:AG13"/>
    <mergeCell ref="AB13:AC13"/>
    <mergeCell ref="AD13:AE13"/>
    <mergeCell ref="P15:V15"/>
    <mergeCell ref="X15:AD15"/>
    <mergeCell ref="AH13:AI13"/>
    <mergeCell ref="AF15:AL15"/>
    <mergeCell ref="AL13:AM13"/>
    <mergeCell ref="N13:O13"/>
    <mergeCell ref="P13:Q13"/>
    <mergeCell ref="L44:O44"/>
    <mergeCell ref="L48:O48"/>
    <mergeCell ref="L50:O50"/>
    <mergeCell ref="L51:O51"/>
    <mergeCell ref="H36:K36"/>
    <mergeCell ref="L36:O36"/>
    <mergeCell ref="H45:K45"/>
    <mergeCell ref="L45:O45"/>
    <mergeCell ref="H46:K46"/>
    <mergeCell ref="L46:O46"/>
    <mergeCell ref="H47:K47"/>
    <mergeCell ref="L41:O41"/>
    <mergeCell ref="H44:K44"/>
    <mergeCell ref="H48:K48"/>
    <mergeCell ref="L42:O42"/>
    <mergeCell ref="L49:O49"/>
    <mergeCell ref="H33:K33"/>
    <mergeCell ref="L33:O33"/>
    <mergeCell ref="H34:K34"/>
    <mergeCell ref="L34:O34"/>
    <mergeCell ref="AJ13:AK13"/>
    <mergeCell ref="H37:K37"/>
    <mergeCell ref="L37:O37"/>
    <mergeCell ref="L30:O30"/>
    <mergeCell ref="H28:K28"/>
    <mergeCell ref="Z13:AA13"/>
    <mergeCell ref="H22:K22"/>
    <mergeCell ref="H35:K35"/>
    <mergeCell ref="L35:O35"/>
    <mergeCell ref="L29:O29"/>
    <mergeCell ref="L22:O22"/>
    <mergeCell ref="L23:O23"/>
    <mergeCell ref="L32:O32"/>
    <mergeCell ref="H25:K25"/>
    <mergeCell ref="L25:O25"/>
    <mergeCell ref="H26:K26"/>
    <mergeCell ref="L31:O31"/>
    <mergeCell ref="H27:K27"/>
    <mergeCell ref="L27:O27"/>
    <mergeCell ref="H30:K30"/>
    <mergeCell ref="L28:O28"/>
    <mergeCell ref="R13:S13"/>
    <mergeCell ref="L26:O26"/>
    <mergeCell ref="L12:M12"/>
    <mergeCell ref="P12:Q12"/>
    <mergeCell ref="L11:M11"/>
    <mergeCell ref="H12:I12"/>
    <mergeCell ref="H13:I13"/>
    <mergeCell ref="J13:K13"/>
    <mergeCell ref="N12:O12"/>
    <mergeCell ref="L13:M13"/>
    <mergeCell ref="P11:Q11"/>
    <mergeCell ref="R11:S11"/>
    <mergeCell ref="H23:K23"/>
    <mergeCell ref="H6:U6"/>
    <mergeCell ref="T8:U8"/>
    <mergeCell ref="R8:S8"/>
    <mergeCell ref="P8:Q8"/>
    <mergeCell ref="N8:O8"/>
    <mergeCell ref="L8:M8"/>
    <mergeCell ref="J8:K8"/>
    <mergeCell ref="H8:I8"/>
    <mergeCell ref="T7:U7"/>
    <mergeCell ref="R7:S7"/>
    <mergeCell ref="L10:M10"/>
    <mergeCell ref="H10:I10"/>
    <mergeCell ref="H11:I11"/>
    <mergeCell ref="L9:M9"/>
    <mergeCell ref="J9:K9"/>
    <mergeCell ref="J11:K11"/>
    <mergeCell ref="J7:K7"/>
    <mergeCell ref="H7:I7"/>
    <mergeCell ref="P7:Q7"/>
    <mergeCell ref="N7:O7"/>
    <mergeCell ref="L7:M7"/>
    <mergeCell ref="J10:K10"/>
    <mergeCell ref="H9:I9"/>
    <mergeCell ref="T9:U9"/>
    <mergeCell ref="R9:S9"/>
    <mergeCell ref="T11:U11"/>
    <mergeCell ref="T10:U10"/>
    <mergeCell ref="R10:S10"/>
    <mergeCell ref="Z8:AA8"/>
    <mergeCell ref="AB8:AC8"/>
    <mergeCell ref="AL7:AM7"/>
    <mergeCell ref="N9:O9"/>
    <mergeCell ref="Z10:AA10"/>
    <mergeCell ref="P9:Q9"/>
    <mergeCell ref="AD8:AE8"/>
    <mergeCell ref="AF8:AG8"/>
    <mergeCell ref="AH8:AI8"/>
    <mergeCell ref="AF11:AG11"/>
    <mergeCell ref="AB11:AC11"/>
    <mergeCell ref="AD11:AE11"/>
    <mergeCell ref="AB9:AC9"/>
    <mergeCell ref="AD9:AE9"/>
    <mergeCell ref="AF9:AG9"/>
    <mergeCell ref="N11:O11"/>
    <mergeCell ref="N10:O10"/>
    <mergeCell ref="AJ8:AK8"/>
    <mergeCell ref="AL8:AM8"/>
    <mergeCell ref="AJ9:AK9"/>
    <mergeCell ref="AH9:AI9"/>
    <mergeCell ref="Z6:AM6"/>
    <mergeCell ref="Z7:AA7"/>
    <mergeCell ref="AB7:AC7"/>
    <mergeCell ref="AD7:AE7"/>
    <mergeCell ref="AF7:AG7"/>
    <mergeCell ref="AH7:AI7"/>
    <mergeCell ref="AJ7:AK7"/>
    <mergeCell ref="Z9:AA9"/>
    <mergeCell ref="C105:AO105"/>
    <mergeCell ref="AL9:AM9"/>
    <mergeCell ref="H43:K43"/>
    <mergeCell ref="L43:O43"/>
    <mergeCell ref="H38:K38"/>
    <mergeCell ref="L38:O38"/>
    <mergeCell ref="H39:K39"/>
    <mergeCell ref="L39:O39"/>
    <mergeCell ref="H40:K40"/>
    <mergeCell ref="L40:O40"/>
    <mergeCell ref="H41:K41"/>
    <mergeCell ref="AL10:AM10"/>
    <mergeCell ref="AH11:AI11"/>
    <mergeCell ref="AJ11:AK11"/>
    <mergeCell ref="AB10:AC10"/>
    <mergeCell ref="AD10:AE10"/>
    <mergeCell ref="AD12:AE12"/>
    <mergeCell ref="AF12:AG12"/>
    <mergeCell ref="AB12:AC12"/>
    <mergeCell ref="AF10:AG10"/>
    <mergeCell ref="AL11:AM11"/>
    <mergeCell ref="AH10:AI10"/>
    <mergeCell ref="AJ10:AK10"/>
    <mergeCell ref="Z12:AA12"/>
    <mergeCell ref="R21:AC21"/>
    <mergeCell ref="AD21:AO21"/>
    <mergeCell ref="H29:K29"/>
  </mergeCells>
  <phoneticPr fontId="0" type="noConversion"/>
  <printOptions horizontalCentered="1" verticalCentered="1"/>
  <pageMargins left="0.25" right="0.25" top="0.25" bottom="0.25" header="0" footer="0"/>
  <pageSetup scale="31" fitToWidth="1" fitToHeight="1" orientation="landscape" r:id="rId1"/>
  <headerFooter alignWithMargins="0">
    <oddHeader/>
    <oddFooter/>
  </headerFooter>
  <rowBreaks count="1" manualBreakCount="1">
    <brk id="107" max="16383" man="1"/>
  </rowBreaks>
  <colBreaks count="1" manualBreakCount="1">
    <brk id="45" max="1048575" man="1"/>
  </colBreaks>
  <drawing r:id="rId72"/>
</worksheet>
</file>

<file path=xl/worksheets/sheet7.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9">
    <pageSetUpPr fitToPage="1"/>
  </sheetPr>
  <dimension ref="A1:EI109"/>
  <sheetViews>
    <sheetView showGridLines="0" zoomScale="70" workbookViewId="0"/>
  </sheetViews>
  <sheetFormatPr defaultRowHeight="12.75"/>
  <cols>
    <col min="1" max="1" width="1.5703125" style="34" customWidth="1"/>
    <col min="2" max="2" width="15.7109375" style="34" customWidth="1"/>
    <col min="3" max="3" width="18.7109375" customWidth="1"/>
    <col min="4" max="21" width="11.7109375" customWidth="1"/>
    <col min="22" max="22" width="2.7109375" customWidth="1"/>
    <col min="23" max="37" width="9.140625" style="283" customWidth="1"/>
  </cols>
  <sheetData>
    <row r="1" s="2" customFormat="1" ht="23.25">
      <c r="B1" s="663" t="s">
        <v>147</v>
      </c>
      <c r="C1" s="130"/>
      <c r="P1" s="223"/>
      <c r="Q1" s="223"/>
      <c r="R1" s="223"/>
      <c r="S1" s="223"/>
      <c r="T1" s="223"/>
      <c r="U1" s="223"/>
      <c r="W1" s="283"/>
      <c r="X1" s="283"/>
      <c r="Y1" s="283"/>
      <c r="Z1" s="283"/>
      <c r="AA1" s="283"/>
      <c r="AB1" s="283"/>
      <c r="AC1" s="283"/>
      <c r="AD1" s="283"/>
      <c r="AE1" s="283"/>
      <c r="AF1" s="283"/>
      <c r="AG1" s="283"/>
      <c r="AH1" s="283"/>
      <c r="AI1" s="283"/>
      <c r="AJ1" s="283"/>
      <c r="AK1" s="283"/>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row>
    <row r="2" s="2" customFormat="1" ht="15" customHeight="1">
      <c r="B2" s="66" t="s">
        <v>182</v>
      </c>
      <c r="C2" s="130"/>
      <c r="W2" s="283"/>
      <c r="X2" s="283"/>
      <c r="Y2" s="283"/>
      <c r="Z2" s="283"/>
      <c r="AA2" s="283"/>
      <c r="AB2" s="283"/>
      <c r="AC2" s="283"/>
      <c r="AD2" s="283"/>
      <c r="AE2" s="283"/>
      <c r="AF2" s="283"/>
      <c r="AG2" s="283"/>
      <c r="AH2" s="283"/>
      <c r="AI2" s="283"/>
      <c r="AJ2" s="283"/>
      <c r="AK2" s="283"/>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row>
    <row r="3" s="2" customFormat="1" ht="17.1" customHeight="1">
      <c r="B3" s="66" t="s">
        <v>183</v>
      </c>
      <c r="C3" s="130"/>
      <c r="O3" s="980"/>
      <c r="P3" s="980"/>
      <c r="Q3" s="980"/>
      <c r="R3" s="980"/>
      <c r="S3" s="980"/>
      <c r="T3" s="980"/>
      <c r="U3" s="980"/>
      <c r="W3" s="283"/>
      <c r="X3" s="283"/>
      <c r="Y3" s="283"/>
      <c r="Z3" s="283"/>
      <c r="AA3" s="283"/>
      <c r="AB3" s="283"/>
      <c r="AC3" s="283"/>
      <c r="AD3" s="283"/>
      <c r="AE3" s="283"/>
      <c r="AF3" s="283"/>
      <c r="AG3" s="283"/>
      <c r="AH3" s="283"/>
      <c r="AI3" s="283"/>
      <c r="AJ3" s="283"/>
      <c r="AK3" s="283"/>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row>
    <row r="4" s="2" customFormat="1" ht="15.75" customHeight="1">
      <c r="A4" s="9"/>
      <c r="B4" s="66" t="s">
        <v>184</v>
      </c>
      <c r="C4" s="131"/>
      <c r="D4" s="131"/>
      <c r="E4" s="131"/>
      <c r="G4" s="132"/>
      <c r="H4" s="132"/>
      <c r="I4" s="132"/>
      <c r="J4" s="132"/>
      <c r="K4" s="132"/>
      <c r="L4" s="132"/>
      <c r="M4" s="132"/>
      <c r="N4" s="132"/>
      <c r="O4" s="132"/>
      <c r="P4" s="132"/>
      <c r="Q4" s="132"/>
      <c r="R4" s="132"/>
      <c r="S4" s="132"/>
      <c r="T4" s="132"/>
      <c r="U4" s="132"/>
      <c r="V4" s="132"/>
      <c r="W4" s="283"/>
      <c r="X4" s="283"/>
      <c r="Y4" s="283"/>
      <c r="Z4" s="283"/>
      <c r="AA4" s="283"/>
      <c r="AB4" s="283"/>
      <c r="AC4" s="283"/>
      <c r="AD4" s="283"/>
      <c r="AE4" s="283"/>
      <c r="AF4" s="283"/>
      <c r="AG4" s="283"/>
      <c r="AH4" s="283"/>
      <c r="AI4" s="283"/>
      <c r="AJ4" s="283"/>
      <c r="AK4" s="283"/>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row>
    <row r="5" s="2" customFormat="1" ht="20.1" customHeight="1">
      <c r="A5" s="9"/>
      <c r="B5" s="66"/>
      <c r="C5" s="131"/>
      <c r="D5" s="131"/>
      <c r="E5" s="131"/>
      <c r="G5" s="132"/>
      <c r="H5" s="132"/>
      <c r="I5" s="132"/>
      <c r="J5" s="132"/>
      <c r="K5" s="132"/>
      <c r="L5" s="132"/>
      <c r="M5" s="132"/>
      <c r="N5" s="132"/>
      <c r="O5" s="132"/>
      <c r="P5" s="132"/>
      <c r="Q5" s="132"/>
      <c r="R5" s="132"/>
      <c r="S5" s="132"/>
      <c r="T5" s="132"/>
      <c r="U5" s="132"/>
      <c r="V5" s="132"/>
      <c r="W5" s="283"/>
      <c r="X5" s="283"/>
      <c r="Y5" s="283"/>
      <c r="Z5" s="283"/>
      <c r="AA5" s="283"/>
      <c r="AB5" s="283"/>
      <c r="AC5" s="283"/>
      <c r="AD5" s="283"/>
      <c r="AE5" s="283"/>
      <c r="AF5" s="283"/>
      <c r="AG5" s="283"/>
      <c r="AH5" s="283"/>
      <c r="AI5" s="283"/>
      <c r="AJ5" s="283"/>
      <c r="AK5" s="283"/>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row>
    <row r="6" s="2" customFormat="1" ht="20.1" customHeight="1">
      <c r="A6" s="9"/>
      <c r="B6" s="66"/>
      <c r="C6" s="131"/>
      <c r="D6" s="131"/>
      <c r="E6" s="131"/>
      <c r="G6" s="132"/>
      <c r="H6" s="132"/>
      <c r="I6" s="132"/>
      <c r="J6" s="132"/>
      <c r="K6" s="132"/>
      <c r="L6" s="132"/>
      <c r="M6" s="132"/>
      <c r="N6" s="132"/>
      <c r="O6" s="132"/>
      <c r="P6" s="132"/>
      <c r="Q6" s="132"/>
      <c r="R6" s="132"/>
      <c r="S6" s="132"/>
      <c r="T6" s="132"/>
      <c r="U6" s="132"/>
      <c r="V6" s="132"/>
      <c r="W6" s="283"/>
      <c r="X6" s="283"/>
      <c r="Y6" s="283"/>
      <c r="Z6" s="283"/>
      <c r="AA6" s="283"/>
      <c r="AB6" s="283"/>
      <c r="AC6" s="283"/>
      <c r="AD6" s="283"/>
      <c r="AE6" s="283"/>
      <c r="AF6" s="283"/>
      <c r="AG6" s="283"/>
      <c r="AH6" s="283"/>
      <c r="AI6" s="283"/>
      <c r="AJ6" s="283"/>
      <c r="AK6" s="283"/>
      <c r="AL6" s="34"/>
      <c r="AM6" s="34"/>
      <c r="AN6" s="34"/>
      <c r="AO6" s="34"/>
      <c r="AP6" s="34"/>
      <c r="AQ6" s="34"/>
      <c r="AR6" s="34"/>
      <c r="AS6" s="34"/>
      <c r="AT6" s="34"/>
      <c r="AU6" s="34"/>
      <c r="AV6" s="34"/>
      <c r="AW6" s="34"/>
      <c r="AX6" s="34"/>
      <c r="AY6" s="34"/>
      <c r="AZ6" s="34"/>
      <c r="BA6" s="34"/>
      <c r="BB6" s="34"/>
      <c r="BC6" s="34"/>
      <c r="BD6" s="34"/>
      <c r="BE6" s="34"/>
      <c r="BF6" s="34"/>
      <c r="BG6" s="34"/>
      <c r="BH6" s="34"/>
      <c r="BI6" s="34"/>
      <c r="BJ6" s="34"/>
      <c r="BK6" s="34"/>
      <c r="BL6" s="34"/>
      <c r="BM6" s="34"/>
      <c r="BN6" s="34"/>
      <c r="BO6" s="34"/>
      <c r="BP6" s="34"/>
      <c r="BQ6" s="34"/>
      <c r="BR6" s="34"/>
      <c r="BS6" s="34"/>
      <c r="BT6" s="34"/>
      <c r="BU6" s="34"/>
      <c r="BV6" s="34"/>
      <c r="BW6" s="34"/>
      <c r="BX6" s="34"/>
      <c r="BY6" s="34"/>
      <c r="BZ6" s="34"/>
      <c r="CA6" s="34"/>
      <c r="CB6" s="34"/>
      <c r="CC6" s="34"/>
      <c r="CD6" s="34"/>
      <c r="CE6" s="34"/>
      <c r="CF6" s="34"/>
      <c r="CG6" s="34"/>
      <c r="CH6" s="34"/>
      <c r="CI6" s="34"/>
      <c r="CJ6" s="34"/>
      <c r="CK6" s="34"/>
      <c r="CL6" s="34"/>
      <c r="CM6" s="34"/>
      <c r="CN6" s="34"/>
      <c r="CO6" s="34"/>
      <c r="CP6" s="34"/>
      <c r="CQ6" s="34"/>
      <c r="CR6" s="34"/>
      <c r="CS6" s="34"/>
      <c r="CT6" s="34"/>
      <c r="CU6" s="34"/>
      <c r="CV6" s="34"/>
      <c r="CW6" s="34"/>
      <c r="CX6" s="34"/>
      <c r="CY6" s="34"/>
      <c r="CZ6" s="34"/>
      <c r="DA6" s="34"/>
      <c r="DB6" s="34"/>
      <c r="DC6" s="34"/>
      <c r="DD6" s="34"/>
      <c r="DE6" s="34"/>
      <c r="DF6" s="34"/>
      <c r="DG6" s="34"/>
      <c r="DH6" s="34"/>
      <c r="DI6" s="34"/>
      <c r="DJ6" s="34"/>
      <c r="DK6" s="34"/>
      <c r="DL6" s="34"/>
      <c r="DM6" s="34"/>
      <c r="DN6" s="34"/>
      <c r="DO6" s="34"/>
      <c r="DP6" s="34"/>
      <c r="DQ6" s="34"/>
      <c r="DR6" s="34"/>
      <c r="DS6" s="34"/>
      <c r="DT6" s="34"/>
      <c r="DU6" s="34"/>
      <c r="DV6" s="34"/>
      <c r="DW6" s="34"/>
      <c r="DX6" s="34"/>
      <c r="DY6" s="34"/>
      <c r="DZ6" s="34"/>
      <c r="EA6" s="34"/>
      <c r="EB6" s="34"/>
      <c r="EC6" s="34"/>
      <c r="ED6" s="34"/>
      <c r="EE6" s="34"/>
      <c r="EF6" s="34"/>
      <c r="EG6" s="34"/>
      <c r="EH6" s="34"/>
      <c r="EI6" s="34"/>
    </row>
    <row r="7" s="2" customFormat="1" ht="20.1" customHeight="1">
      <c r="A7" s="9"/>
      <c r="B7" s="66"/>
      <c r="C7" s="131"/>
      <c r="D7" s="131"/>
      <c r="E7" s="131"/>
      <c r="G7" s="132"/>
      <c r="H7" s="132"/>
      <c r="I7" s="132"/>
      <c r="J7" s="132"/>
      <c r="K7" s="132"/>
      <c r="L7" s="132"/>
      <c r="M7" s="132"/>
      <c r="N7" s="132"/>
      <c r="O7" s="132"/>
      <c r="P7" s="132"/>
      <c r="Q7" s="132"/>
      <c r="R7" s="132"/>
      <c r="S7" s="132"/>
      <c r="T7" s="132"/>
      <c r="U7" s="132"/>
      <c r="V7" s="132"/>
      <c r="W7" s="283"/>
      <c r="X7" s="283"/>
      <c r="Y7" s="283"/>
      <c r="Z7" s="283"/>
      <c r="AA7" s="283"/>
      <c r="AB7" s="283"/>
      <c r="AC7" s="283"/>
      <c r="AD7" s="283"/>
      <c r="AE7" s="283"/>
      <c r="AF7" s="283"/>
      <c r="AG7" s="283"/>
      <c r="AH7" s="283"/>
      <c r="AI7" s="283"/>
      <c r="AJ7" s="283"/>
      <c r="AK7" s="283"/>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c r="DX7" s="34"/>
      <c r="DY7" s="34"/>
      <c r="DZ7" s="34"/>
      <c r="EA7" s="34"/>
      <c r="EB7" s="34"/>
      <c r="EC7" s="34"/>
      <c r="ED7" s="34"/>
      <c r="EE7" s="34"/>
      <c r="EF7" s="34"/>
      <c r="EG7" s="34"/>
      <c r="EH7" s="34"/>
      <c r="EI7" s="34"/>
    </row>
    <row r="8" s="2" customFormat="1" ht="20.1" customHeight="1">
      <c r="A8" s="9"/>
      <c r="B8" s="66"/>
      <c r="C8" s="131"/>
      <c r="D8" s="131"/>
      <c r="E8" s="131"/>
      <c r="G8" s="132"/>
      <c r="H8" s="132"/>
      <c r="I8" s="132"/>
      <c r="J8" s="132"/>
      <c r="K8" s="132"/>
      <c r="L8" s="132"/>
      <c r="M8" s="132"/>
      <c r="N8" s="132"/>
      <c r="O8" s="132"/>
      <c r="P8" s="132"/>
      <c r="Q8" s="132"/>
      <c r="R8" s="132"/>
      <c r="S8" s="132"/>
      <c r="T8" s="132"/>
      <c r="U8" s="132"/>
      <c r="V8" s="132"/>
      <c r="W8" s="283"/>
      <c r="X8" s="283"/>
      <c r="Y8" s="283"/>
      <c r="Z8" s="283"/>
      <c r="AA8" s="283"/>
      <c r="AB8" s="283"/>
      <c r="AC8" s="283"/>
      <c r="AD8" s="283"/>
      <c r="AE8" s="283"/>
      <c r="AF8" s="283"/>
      <c r="AG8" s="283"/>
      <c r="AH8" s="283"/>
      <c r="AI8" s="283"/>
      <c r="AJ8" s="283"/>
      <c r="AK8" s="283"/>
      <c r="AL8" s="3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c r="CL8" s="34"/>
      <c r="CM8" s="34"/>
      <c r="CN8" s="34"/>
      <c r="CO8" s="34"/>
      <c r="CP8" s="34"/>
      <c r="CQ8" s="34"/>
      <c r="CR8" s="34"/>
      <c r="CS8" s="34"/>
      <c r="CT8" s="34"/>
      <c r="CU8" s="34"/>
      <c r="CV8" s="34"/>
      <c r="CW8" s="34"/>
      <c r="CX8" s="34"/>
      <c r="CY8" s="34"/>
      <c r="CZ8" s="34"/>
      <c r="DA8" s="34"/>
      <c r="DB8" s="34"/>
      <c r="DC8" s="34"/>
      <c r="DD8" s="34"/>
      <c r="DE8" s="34"/>
      <c r="DF8" s="34"/>
      <c r="DG8" s="34"/>
      <c r="DH8" s="34"/>
      <c r="DI8" s="34"/>
      <c r="DJ8" s="34"/>
      <c r="DK8" s="34"/>
      <c r="DL8" s="34"/>
      <c r="DM8" s="34"/>
      <c r="DN8" s="34"/>
      <c r="DO8" s="34"/>
      <c r="DP8" s="34"/>
      <c r="DQ8" s="34"/>
      <c r="DR8" s="34"/>
      <c r="DS8" s="34"/>
      <c r="DT8" s="34"/>
      <c r="DU8" s="34"/>
      <c r="DV8" s="34"/>
      <c r="DW8" s="34"/>
      <c r="DX8" s="34"/>
      <c r="DY8" s="34"/>
      <c r="DZ8" s="34"/>
      <c r="EA8" s="34"/>
      <c r="EB8" s="34"/>
      <c r="EC8" s="34"/>
      <c r="ED8" s="34"/>
      <c r="EE8" s="34"/>
      <c r="EF8" s="34"/>
      <c r="EG8" s="34"/>
      <c r="EH8" s="34"/>
      <c r="EI8" s="34"/>
    </row>
    <row r="9" s="2" customFormat="1" ht="20.1" customHeight="1">
      <c r="A9" s="9"/>
      <c r="B9" s="66"/>
      <c r="C9" s="131"/>
      <c r="D9" s="131"/>
      <c r="E9" s="131"/>
      <c r="G9" s="132"/>
      <c r="H9" s="132"/>
      <c r="I9" s="132"/>
      <c r="J9" s="132"/>
      <c r="K9" s="132"/>
      <c r="L9" s="132"/>
      <c r="M9" s="132"/>
      <c r="N9" s="132"/>
      <c r="O9" s="132"/>
      <c r="P9" s="132"/>
      <c r="Q9" s="132"/>
      <c r="R9" s="132"/>
      <c r="S9" s="132"/>
      <c r="T9" s="132"/>
      <c r="U9" s="132"/>
      <c r="V9" s="132"/>
      <c r="W9" s="283"/>
      <c r="X9" s="283"/>
      <c r="Y9" s="283"/>
      <c r="Z9" s="283"/>
      <c r="AA9" s="283"/>
      <c r="AB9" s="283"/>
      <c r="AC9" s="283"/>
      <c r="AD9" s="283"/>
      <c r="AE9" s="283"/>
      <c r="AF9" s="283"/>
      <c r="AG9" s="283"/>
      <c r="AH9" s="283"/>
      <c r="AI9" s="283"/>
      <c r="AJ9" s="283"/>
      <c r="AK9" s="283"/>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c r="DW9" s="34"/>
      <c r="DX9" s="34"/>
      <c r="DY9" s="34"/>
      <c r="DZ9" s="34"/>
      <c r="EA9" s="34"/>
      <c r="EB9" s="34"/>
      <c r="EC9" s="34"/>
      <c r="ED9" s="34"/>
      <c r="EE9" s="34"/>
      <c r="EF9" s="34"/>
      <c r="EG9" s="34"/>
      <c r="EH9" s="34"/>
      <c r="EI9" s="34"/>
    </row>
    <row r="10" s="2" customFormat="1" ht="20.1" customHeight="1">
      <c r="A10" s="9"/>
      <c r="B10" s="66"/>
      <c r="C10" s="131"/>
      <c r="D10" s="131"/>
      <c r="E10" s="131"/>
      <c r="G10" s="132"/>
      <c r="H10" s="132"/>
      <c r="I10" s="132"/>
      <c r="J10" s="132"/>
      <c r="K10" s="132"/>
      <c r="L10" s="132"/>
      <c r="M10" s="132"/>
      <c r="N10" s="132"/>
      <c r="O10" s="132"/>
      <c r="P10" s="132"/>
      <c r="Q10" s="132"/>
      <c r="R10" s="132"/>
      <c r="S10" s="132"/>
      <c r="T10" s="132"/>
      <c r="U10" s="132"/>
      <c r="V10" s="132"/>
      <c r="W10" s="283"/>
      <c r="X10" s="283"/>
      <c r="Y10" s="283"/>
      <c r="Z10" s="283"/>
      <c r="AA10" s="283"/>
      <c r="AB10" s="283"/>
      <c r="AC10" s="283"/>
      <c r="AD10" s="283"/>
      <c r="AE10" s="283"/>
      <c r="AF10" s="283"/>
      <c r="AG10" s="283"/>
      <c r="AH10" s="283"/>
      <c r="AI10" s="283"/>
      <c r="AJ10" s="283"/>
      <c r="AK10" s="283"/>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row>
    <row r="11" s="2" customFormat="1" ht="20.1" customHeight="1">
      <c r="A11" s="9"/>
      <c r="B11" s="66"/>
      <c r="C11" s="131"/>
      <c r="D11" s="131"/>
      <c r="E11" s="131"/>
      <c r="G11" s="132"/>
      <c r="H11" s="132"/>
      <c r="I11" s="132"/>
      <c r="J11" s="132"/>
      <c r="K11" s="132"/>
      <c r="L11" s="132"/>
      <c r="M11" s="132"/>
      <c r="N11" s="132"/>
      <c r="O11" s="132"/>
      <c r="P11" s="132"/>
      <c r="Q11" s="132"/>
      <c r="R11" s="132"/>
      <c r="S11" s="132"/>
      <c r="T11" s="132"/>
      <c r="U11" s="132"/>
      <c r="V11" s="132"/>
      <c r="W11" s="283"/>
      <c r="X11" s="283"/>
      <c r="Y11" s="283"/>
      <c r="Z11" s="283"/>
      <c r="AA11" s="283"/>
      <c r="AB11" s="283"/>
      <c r="AC11" s="283"/>
      <c r="AD11" s="283"/>
      <c r="AE11" s="283"/>
      <c r="AF11" s="283"/>
      <c r="AG11" s="283"/>
      <c r="AH11" s="283"/>
      <c r="AI11" s="283"/>
      <c r="AJ11" s="283"/>
      <c r="AK11" s="283"/>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row>
    <row r="12" s="2" customFormat="1" ht="20.1" customHeight="1">
      <c r="A12" s="9"/>
      <c r="B12" s="66"/>
      <c r="C12" s="131"/>
      <c r="D12" s="131"/>
      <c r="E12" s="131"/>
      <c r="G12" s="132"/>
      <c r="H12" s="132"/>
      <c r="I12" s="132"/>
      <c r="J12" s="132"/>
      <c r="K12" s="132"/>
      <c r="L12" s="132"/>
      <c r="M12" s="132"/>
      <c r="N12" s="132"/>
      <c r="O12" s="132"/>
      <c r="P12" s="132"/>
      <c r="Q12" s="132"/>
      <c r="R12" s="132"/>
      <c r="S12" s="132"/>
      <c r="T12" s="132"/>
      <c r="U12" s="132"/>
      <c r="V12" s="132"/>
      <c r="W12" s="283"/>
      <c r="X12" s="283"/>
      <c r="Y12" s="283"/>
      <c r="Z12" s="283"/>
      <c r="AA12" s="283"/>
      <c r="AB12" s="283"/>
      <c r="AC12" s="283"/>
      <c r="AD12" s="283"/>
      <c r="AE12" s="283"/>
      <c r="AF12" s="283"/>
      <c r="AG12" s="283"/>
      <c r="AH12" s="283"/>
      <c r="AI12" s="283"/>
      <c r="AJ12" s="283"/>
      <c r="AK12" s="283"/>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row>
    <row r="13" s="2" customFormat="1" ht="20.1" customHeight="1">
      <c r="A13" s="9"/>
      <c r="B13" s="66"/>
      <c r="C13" s="131"/>
      <c r="D13" s="131"/>
      <c r="E13" s="131"/>
      <c r="G13" s="132"/>
      <c r="H13" s="132"/>
      <c r="I13" s="132"/>
      <c r="J13" s="132"/>
      <c r="K13" s="132"/>
      <c r="L13" s="132"/>
      <c r="M13" s="132"/>
      <c r="N13" s="132"/>
      <c r="O13" s="132"/>
      <c r="P13" s="132"/>
      <c r="Q13" s="132"/>
      <c r="R13" s="132"/>
      <c r="S13" s="132"/>
      <c r="T13" s="132"/>
      <c r="U13" s="132"/>
      <c r="V13" s="132"/>
      <c r="W13" s="283"/>
      <c r="X13" s="1035" t="s">
        <v>43</v>
      </c>
      <c r="Y13" s="1035" t="s">
        <v>46</v>
      </c>
      <c r="Z13" s="1035" t="s">
        <v>47</v>
      </c>
      <c r="AA13" s="1035" t="s">
        <v>48</v>
      </c>
      <c r="AB13" s="1035" t="s">
        <v>49</v>
      </c>
      <c r="AC13" s="1035" t="s">
        <v>50</v>
      </c>
      <c r="AD13" s="1035" t="s">
        <v>51</v>
      </c>
      <c r="AE13" s="1035" t="s">
        <v>40</v>
      </c>
      <c r="AF13" s="1035" t="s">
        <v>52</v>
      </c>
      <c r="AG13" s="283"/>
      <c r="AH13" s="283"/>
      <c r="AI13" s="283"/>
      <c r="AJ13" s="283"/>
      <c r="AK13" s="283"/>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row>
    <row r="14" s="2" customFormat="1" ht="20.1" customHeight="1">
      <c r="A14" s="9"/>
      <c r="B14" s="66"/>
      <c r="C14" s="131"/>
      <c r="D14" s="131"/>
      <c r="E14" s="131"/>
      <c r="G14" s="132"/>
      <c r="H14" s="132"/>
      <c r="I14" s="132"/>
      <c r="J14" s="132"/>
      <c r="K14" s="132"/>
      <c r="L14" s="132"/>
      <c r="M14" s="132"/>
      <c r="N14" s="132"/>
      <c r="O14" s="132"/>
      <c r="P14" s="132"/>
      <c r="Q14" s="132"/>
      <c r="R14" s="132"/>
      <c r="S14" s="132"/>
      <c r="T14" s="132"/>
      <c r="U14" s="132"/>
      <c r="V14" s="132"/>
      <c r="W14" s="283"/>
      <c r="X14" s="1035" t="str">
        <f>D18</f>
      </c>
      <c r="Y14" s="1035" t="str">
        <f>D24</f>
      </c>
      <c r="Z14" s="1035" t="str">
        <f>D30</f>
      </c>
      <c r="AA14" s="1035" t="str">
        <f>D36</f>
      </c>
      <c r="AB14" s="1035" t="str">
        <f>D42</f>
      </c>
      <c r="AC14" s="1035" t="str">
        <f>D48</f>
      </c>
      <c r="AD14" s="1035" t="str">
        <f>D54</f>
      </c>
      <c r="AE14" s="1035" t="str">
        <f>D60</f>
      </c>
      <c r="AF14" s="1035" t="str">
        <f>D66</f>
      </c>
      <c r="AG14" s="283"/>
      <c r="AH14" s="283"/>
      <c r="AI14" s="283"/>
      <c r="AJ14" s="283"/>
      <c r="AK14" s="283"/>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row>
    <row r="15" s="2" customFormat="1" ht="15.95" customHeight="1">
      <c r="D15" s="823" t="s">
        <v>22</v>
      </c>
      <c r="E15" s="823"/>
      <c r="F15" s="823"/>
      <c r="G15" s="823"/>
      <c r="H15" s="823"/>
      <c r="I15" s="981"/>
      <c r="J15" s="823" t="s">
        <v>93</v>
      </c>
      <c r="K15" s="823"/>
      <c r="L15" s="823"/>
      <c r="M15" s="823"/>
      <c r="N15" s="823"/>
      <c r="O15" s="981"/>
      <c r="P15" s="823" t="s">
        <v>10</v>
      </c>
      <c r="Q15" s="823"/>
      <c r="R15" s="823"/>
      <c r="S15" s="823"/>
      <c r="T15" s="823"/>
      <c r="U15" s="981"/>
      <c r="W15" s="283"/>
      <c r="X15" s="1035" t="str">
        <f>F18</f>
      </c>
      <c r="Y15" s="1035" t="str">
        <f>F24</f>
      </c>
      <c r="Z15" s="1035" t="str">
        <f>F30</f>
      </c>
      <c r="AA15" s="1035" t="str">
        <f>F36</f>
      </c>
      <c r="AB15" s="1035" t="str">
        <f>F42</f>
      </c>
      <c r="AC15" s="1035" t="str">
        <f>F48</f>
      </c>
      <c r="AD15" s="1035" t="str">
        <f>F54</f>
      </c>
      <c r="AE15" s="1035" t="str">
        <f>F60</f>
      </c>
      <c r="AF15" s="1035" t="str">
        <f>F66</f>
      </c>
      <c r="AG15" s="283"/>
      <c r="AH15" s="283"/>
      <c r="AI15" s="283"/>
      <c r="AJ15" s="283"/>
      <c r="AK15" s="283"/>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row>
    <row r="16" s="2" customFormat="1" ht="15.95" customHeight="1">
      <c r="D16" s="818" t="s">
        <v>19</v>
      </c>
      <c r="E16" s="819"/>
      <c r="F16" s="818" t="s">
        <v>35</v>
      </c>
      <c r="G16" s="819"/>
      <c r="H16" s="818" t="s">
        <v>100</v>
      </c>
      <c r="I16" s="819"/>
      <c r="J16" s="818" t="s">
        <v>19</v>
      </c>
      <c r="K16" s="819"/>
      <c r="L16" s="818" t="s">
        <v>35</v>
      </c>
      <c r="M16" s="819"/>
      <c r="N16" s="818" t="s">
        <v>101</v>
      </c>
      <c r="O16" s="819"/>
      <c r="P16" s="818" t="s">
        <v>19</v>
      </c>
      <c r="Q16" s="819"/>
      <c r="R16" s="818" t="s">
        <v>35</v>
      </c>
      <c r="S16" s="819"/>
      <c r="T16" s="818" t="s">
        <v>102</v>
      </c>
      <c r="U16" s="819"/>
      <c r="W16" s="283"/>
      <c r="X16" s="1035" t="str">
        <f>J18</f>
      </c>
      <c r="Y16" s="1035" t="str">
        <f>J24</f>
      </c>
      <c r="Z16" s="1035" t="str">
        <f>J30</f>
      </c>
      <c r="AA16" s="1035" t="str">
        <f>J36</f>
      </c>
      <c r="AB16" s="1035" t="str">
        <f>J42</f>
      </c>
      <c r="AC16" s="1035" t="str">
        <f>J48</f>
      </c>
      <c r="AD16" s="1035" t="str">
        <f>J54</f>
      </c>
      <c r="AE16" s="1035" t="str">
        <f>J60</f>
      </c>
      <c r="AF16" s="1035" t="str">
        <f>J66</f>
      </c>
      <c r="AG16" s="283"/>
      <c r="AH16" s="283"/>
      <c r="AI16" s="283"/>
      <c r="AJ16" s="283"/>
      <c r="AK16" s="283"/>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row>
    <row r="17" s="2" customFormat="1" ht="15.95" customHeight="1">
      <c r="B17" s="613" t="s">
        <v>39</v>
      </c>
      <c r="C17" s="613" t="s">
        <v>41</v>
      </c>
      <c r="D17" s="300"/>
      <c r="E17" s="300" t="s">
        <v>24</v>
      </c>
      <c r="F17" s="301"/>
      <c r="G17" s="300" t="s">
        <v>24</v>
      </c>
      <c r="H17" s="301"/>
      <c r="I17" s="300" t="s">
        <v>24</v>
      </c>
      <c r="J17" s="301"/>
      <c r="K17" s="300" t="s">
        <v>24</v>
      </c>
      <c r="L17" s="301"/>
      <c r="M17" s="300" t="s">
        <v>24</v>
      </c>
      <c r="N17" s="301"/>
      <c r="O17" s="300" t="s">
        <v>24</v>
      </c>
      <c r="P17" s="301"/>
      <c r="Q17" s="300" t="s">
        <v>24</v>
      </c>
      <c r="R17" s="301"/>
      <c r="S17" s="300" t="s">
        <v>24</v>
      </c>
      <c r="T17" s="301"/>
      <c r="U17" s="300" t="s">
        <v>24</v>
      </c>
      <c r="W17" s="283"/>
      <c r="X17" s="1035" t="str">
        <f>L18</f>
      </c>
      <c r="Y17" s="1035" t="str">
        <f>L24</f>
      </c>
      <c r="Z17" s="1035" t="str">
        <f>L30</f>
      </c>
      <c r="AA17" s="1035" t="str">
        <f>L36</f>
      </c>
      <c r="AB17" s="1035" t="str">
        <f>L42</f>
      </c>
      <c r="AC17" s="1035" t="str">
        <f>L48</f>
      </c>
      <c r="AD17" s="1035" t="str">
        <f>L54</f>
      </c>
      <c r="AE17" s="1035" t="str">
        <f>L60</f>
      </c>
      <c r="AF17" s="1035" t="str">
        <f>L66</f>
      </c>
      <c r="AG17" s="283"/>
      <c r="AH17" s="283"/>
      <c r="AI17" s="283"/>
      <c r="AJ17" s="283"/>
      <c r="AK17" s="283"/>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row>
    <row r="18" s="2" customFormat="1" ht="15.95" customHeight="1">
      <c r="B18" s="302" t="s">
        <v>43</v>
      </c>
      <c r="C18" s="305" t="s">
        <v>42</v>
      </c>
      <c r="D18" s="309">
        <v>22.953020134228187919463087280</v>
      </c>
      <c r="E18" s="310">
        <v>-1.2074168605960513474964342500</v>
      </c>
      <c r="F18" s="310">
        <v>28.198780860104946008044534400</v>
      </c>
      <c r="G18" s="310">
        <v>-18.927368648257868910250118360</v>
      </c>
      <c r="H18" s="310">
        <v>81.39720737608783559184746894</v>
      </c>
      <c r="I18" s="311">
        <v>21.856884983517982205230278430</v>
      </c>
      <c r="J18" s="319">
        <v>79.94718380503661331450984822</v>
      </c>
      <c r="K18" s="310">
        <v>27.600091743635874126444325960</v>
      </c>
      <c r="L18" s="320">
        <v>83.07229314625015485084861979</v>
      </c>
      <c r="M18" s="310">
        <v>3.7443691831723356254203601700</v>
      </c>
      <c r="N18" s="310">
        <v>96.23808465752626507780024554</v>
      </c>
      <c r="O18" s="311">
        <v>22.994715518818742841630929860</v>
      </c>
      <c r="P18" s="319">
        <v>18.350293195518470975545213511</v>
      </c>
      <c r="Q18" s="310">
        <v>26.059426721787184538988631490</v>
      </c>
      <c r="R18" s="320">
        <v>23.425373899775061529249505027</v>
      </c>
      <c r="S18" s="310">
        <v>-15.891710023936323193813293940</v>
      </c>
      <c r="T18" s="310">
        <v>78.335113343461624668286140020</v>
      </c>
      <c r="U18" s="311">
        <v>49.877529025572097924533832890</v>
      </c>
      <c r="W18" s="283"/>
      <c r="X18" s="1035"/>
      <c r="Y18" s="1035"/>
      <c r="Z18" s="1035"/>
      <c r="AA18" s="1035"/>
      <c r="AB18" s="1035"/>
      <c r="AC18" s="1035"/>
      <c r="AD18" s="1035"/>
      <c r="AE18" s="1035"/>
      <c r="AF18" s="1035"/>
      <c r="AG18" s="283"/>
      <c r="AH18" s="283"/>
      <c r="AI18" s="283"/>
      <c r="AJ18" s="283"/>
      <c r="AK18" s="283"/>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row>
    <row r="19" s="2" customFormat="1" ht="15.95" customHeight="1">
      <c r="B19" s="303"/>
      <c r="C19" s="306" t="s">
        <v>60</v>
      </c>
      <c r="D19" s="312">
        <v>34.080977019107602646433262450</v>
      </c>
      <c r="E19" s="134">
        <v>8.598903080832912646883860650</v>
      </c>
      <c r="F19" s="134">
        <v>44.718651483895280311463657720</v>
      </c>
      <c r="G19" s="134">
        <v>3.0018949798608779085548258200</v>
      </c>
      <c r="H19" s="134">
        <v>76.211996310714626583298272600</v>
      </c>
      <c r="I19" s="313">
        <v>5.433888475611416831452845700</v>
      </c>
      <c r="J19" s="321">
        <v>88.46258654368812465798867977</v>
      </c>
      <c r="K19" s="134">
        <v>-5.0506797505368694652036296400</v>
      </c>
      <c r="L19" s="135">
        <v>89.83313886233825235523896688</v>
      </c>
      <c r="M19" s="134">
        <v>-0.1611137024933435172907715300</v>
      </c>
      <c r="N19" s="134">
        <v>98.47433548910009242118212571</v>
      </c>
      <c r="O19" s="313">
        <v>-4.897456521573434621341167200</v>
      </c>
      <c r="P19" s="321">
        <v>30.148913790462524243945517833</v>
      </c>
      <c r="Q19" s="134">
        <v>3.1139202736241242463054327500</v>
      </c>
      <c r="R19" s="135">
        <v>40.172168284892732620736674742</v>
      </c>
      <c r="S19" s="134">
        <v>2.8359448132205187221368606700</v>
      </c>
      <c r="T19" s="134">
        <v>75.049256929953706667369345580</v>
      </c>
      <c r="U19" s="313">
        <v>0.2703096285141235840749758700</v>
      </c>
      <c r="W19" s="283"/>
      <c r="X19" s="283"/>
      <c r="Y19" s="283"/>
      <c r="Z19" s="283"/>
      <c r="AA19" s="283"/>
      <c r="AB19" s="283"/>
      <c r="AC19" s="283"/>
      <c r="AD19" s="283"/>
      <c r="AE19" s="283"/>
      <c r="AF19" s="283"/>
      <c r="AG19" s="283"/>
      <c r="AH19" s="283"/>
      <c r="AI19" s="283"/>
      <c r="AJ19" s="283"/>
      <c r="AK19" s="283"/>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row>
    <row r="20" s="2" customFormat="1" ht="15.95" customHeight="1">
      <c r="B20" s="303"/>
      <c r="C20" s="307" t="s">
        <v>44</v>
      </c>
      <c r="D20" s="314">
        <v>33.406661501198961810001768710</v>
      </c>
      <c r="E20" s="159">
        <v>21.055116989338232739221277890</v>
      </c>
      <c r="F20" s="159">
        <v>36.725087574553038069475540180</v>
      </c>
      <c r="G20" s="159">
        <v>-8.239620260764515303019068650</v>
      </c>
      <c r="H20" s="159">
        <v>90.96414387952766346417828199</v>
      </c>
      <c r="I20" s="315">
        <v>31.925257211611907306118694550</v>
      </c>
      <c r="J20" s="322">
        <v>84.64691395742802061856720673</v>
      </c>
      <c r="K20" s="159">
        <v>4.5430113829884231900841907100</v>
      </c>
      <c r="L20" s="160">
        <v>88.80580261150017323800731716</v>
      </c>
      <c r="M20" s="159">
        <v>1.4109702584863314658519246400</v>
      </c>
      <c r="N20" s="159">
        <v>95.31687284865146313752377306</v>
      </c>
      <c r="O20" s="315">
        <v>3.0884638185778470523851854600</v>
      </c>
      <c r="P20" s="322">
        <v>28.277708016969117125889571681</v>
      </c>
      <c r="Q20" s="159">
        <v>26.554664733853821228147916990</v>
      </c>
      <c r="R20" s="160">
        <v>32.614008780358147513164798084</v>
      </c>
      <c r="S20" s="159">
        <v>-6.9449085935697850575054098900</v>
      </c>
      <c r="T20" s="159">
        <v>86.70417735951375515287537515</v>
      </c>
      <c r="U20" s="315">
        <v>35.999721048158302967996742620</v>
      </c>
      <c r="W20" s="283"/>
      <c r="X20" s="283"/>
      <c r="Y20" s="283"/>
      <c r="Z20" s="283"/>
      <c r="AA20" s="283"/>
      <c r="AB20" s="283"/>
      <c r="AC20" s="283"/>
      <c r="AD20" s="283"/>
      <c r="AE20" s="283"/>
      <c r="AF20" s="283"/>
      <c r="AG20" s="283"/>
      <c r="AH20" s="283"/>
      <c r="AI20" s="283"/>
      <c r="AJ20" s="283"/>
      <c r="AK20" s="283"/>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row>
    <row r="21" s="2" customFormat="1" ht="15.95" customHeight="1">
      <c r="B21" s="304"/>
      <c r="C21" s="308" t="s">
        <v>45</v>
      </c>
      <c r="D21" s="316">
        <v>34.080977019107602646433262450</v>
      </c>
      <c r="E21" s="317">
        <v>8.598903080832912646883860650</v>
      </c>
      <c r="F21" s="317">
        <v>44.718651483895280311463657720</v>
      </c>
      <c r="G21" s="317">
        <v>3.0018949798608779085548258200</v>
      </c>
      <c r="H21" s="317">
        <v>76.211996310714626583298272600</v>
      </c>
      <c r="I21" s="318">
        <v>5.433888475611416831452845700</v>
      </c>
      <c r="J21" s="323">
        <v>88.46258654368812465798867977</v>
      </c>
      <c r="K21" s="317">
        <v>-5.0506797505368694652036296400</v>
      </c>
      <c r="L21" s="324">
        <v>89.83313886233825235523896688</v>
      </c>
      <c r="M21" s="317">
        <v>-0.1611137024933435172907715300</v>
      </c>
      <c r="N21" s="317">
        <v>98.47433548910009242118212571</v>
      </c>
      <c r="O21" s="318">
        <v>-4.897456521573434621341167200</v>
      </c>
      <c r="P21" s="323">
        <v>30.148913790462524243945517833</v>
      </c>
      <c r="Q21" s="317">
        <v>3.1139202736241242463054327500</v>
      </c>
      <c r="R21" s="324">
        <v>40.172168284892732620736674742</v>
      </c>
      <c r="S21" s="317">
        <v>2.8359448132205187221368606700</v>
      </c>
      <c r="T21" s="317">
        <v>75.049256929953706667369345580</v>
      </c>
      <c r="U21" s="318">
        <v>0.2703096285141235840749758700</v>
      </c>
      <c r="W21" s="283"/>
      <c r="X21" s="283"/>
      <c r="Y21" s="283"/>
      <c r="Z21" s="283"/>
      <c r="AA21" s="283"/>
      <c r="AB21" s="283"/>
      <c r="AC21" s="283"/>
      <c r="AD21" s="283"/>
      <c r="AE21" s="283"/>
      <c r="AF21" s="283"/>
      <c r="AG21" s="283"/>
      <c r="AH21" s="283"/>
      <c r="AI21" s="283"/>
      <c r="AJ21" s="283"/>
      <c r="AK21" s="283"/>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row>
    <row r="22" s="2" customFormat="1" ht="5.1" customHeight="1">
      <c r="B22" s="299"/>
      <c r="C22" s="299"/>
      <c r="D22" s="159"/>
      <c r="E22" s="159"/>
      <c r="F22" s="159"/>
      <c r="G22" s="159"/>
      <c r="H22" s="159"/>
      <c r="I22" s="159"/>
      <c r="J22" s="160"/>
      <c r="K22" s="159"/>
      <c r="L22" s="160"/>
      <c r="M22" s="159"/>
      <c r="N22" s="159"/>
      <c r="O22" s="159"/>
      <c r="P22" s="160"/>
      <c r="Q22" s="159"/>
      <c r="R22" s="160"/>
      <c r="S22" s="159"/>
      <c r="T22" s="159"/>
      <c r="U22" s="159"/>
      <c r="W22" s="283"/>
      <c r="X22" s="283"/>
      <c r="Y22" s="283"/>
      <c r="Z22" s="283"/>
      <c r="AA22" s="283"/>
      <c r="AB22" s="283"/>
      <c r="AC22" s="283"/>
      <c r="AD22" s="283"/>
      <c r="AE22" s="283"/>
      <c r="AF22" s="283"/>
      <c r="AG22" s="283"/>
      <c r="AH22" s="283"/>
      <c r="AI22" s="283"/>
      <c r="AJ22" s="283"/>
      <c r="AK22" s="283"/>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row>
    <row r="23" s="9" customFormat="1" ht="5.1" customHeight="1">
      <c r="B23" s="299"/>
      <c r="C23" s="299"/>
      <c r="D23" s="159"/>
      <c r="E23" s="159"/>
      <c r="F23" s="159"/>
      <c r="G23" s="159"/>
      <c r="H23" s="159"/>
      <c r="I23" s="159"/>
      <c r="J23" s="160"/>
      <c r="K23" s="159"/>
      <c r="L23" s="160"/>
      <c r="M23" s="159"/>
      <c r="N23" s="159"/>
      <c r="O23" s="159"/>
      <c r="P23" s="160"/>
      <c r="Q23" s="159"/>
      <c r="R23" s="160"/>
      <c r="S23" s="159"/>
      <c r="T23" s="159"/>
      <c r="U23" s="159"/>
      <c r="W23" s="283"/>
      <c r="X23" s="283"/>
      <c r="Y23" s="283"/>
      <c r="Z23" s="283"/>
      <c r="AA23" s="283"/>
      <c r="AB23" s="283"/>
      <c r="AC23" s="283"/>
      <c r="AD23" s="283"/>
      <c r="AE23" s="283"/>
      <c r="AF23" s="283"/>
      <c r="AG23" s="283"/>
      <c r="AH23" s="283"/>
      <c r="AI23" s="283"/>
      <c r="AJ23" s="283"/>
      <c r="AK23" s="283"/>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c r="BM23" s="54"/>
      <c r="BN23" s="54"/>
      <c r="BO23" s="54"/>
      <c r="BP23" s="54"/>
      <c r="BQ23" s="54"/>
      <c r="BR23" s="54"/>
      <c r="BS23" s="54"/>
      <c r="BT23" s="54"/>
      <c r="BU23" s="54"/>
      <c r="BV23" s="54"/>
      <c r="BW23" s="54"/>
      <c r="BX23" s="54"/>
      <c r="BY23" s="54"/>
      <c r="BZ23" s="54"/>
      <c r="CA23" s="54"/>
      <c r="CB23" s="54"/>
      <c r="CC23" s="54"/>
      <c r="CD23" s="54"/>
      <c r="CE23" s="54"/>
      <c r="CF23" s="54"/>
      <c r="CG23" s="54"/>
      <c r="CH23" s="54"/>
      <c r="CI23" s="54"/>
      <c r="CJ23" s="54"/>
      <c r="CK23" s="54"/>
      <c r="CL23" s="54"/>
      <c r="CM23" s="54"/>
      <c r="CN23" s="54"/>
      <c r="CO23" s="54"/>
      <c r="CP23" s="54"/>
      <c r="CQ23" s="54"/>
      <c r="CR23" s="54"/>
      <c r="CS23" s="54"/>
      <c r="CT23" s="54"/>
      <c r="CU23" s="54"/>
      <c r="CV23" s="54"/>
      <c r="CW23" s="54"/>
      <c r="CX23" s="54"/>
      <c r="CY23" s="54"/>
      <c r="CZ23" s="54"/>
      <c r="DA23" s="54"/>
      <c r="DB23" s="54"/>
      <c r="DC23" s="54"/>
      <c r="DD23" s="54"/>
      <c r="DE23" s="54"/>
      <c r="DF23" s="54"/>
      <c r="DG23" s="54"/>
      <c r="DH23" s="54"/>
      <c r="DI23" s="54"/>
      <c r="DJ23" s="54"/>
      <c r="DK23" s="54"/>
      <c r="DL23" s="54"/>
      <c r="DM23" s="54"/>
      <c r="DN23" s="54"/>
      <c r="DO23" s="54"/>
      <c r="DP23" s="54"/>
      <c r="DQ23" s="54"/>
      <c r="DR23" s="54"/>
      <c r="DS23" s="54"/>
      <c r="DT23" s="54"/>
      <c r="DU23" s="54"/>
      <c r="DV23" s="54"/>
      <c r="DW23" s="54"/>
      <c r="DX23" s="54"/>
      <c r="DY23" s="54"/>
      <c r="DZ23" s="54"/>
      <c r="EA23" s="54"/>
      <c r="EB23" s="54"/>
      <c r="EC23" s="54"/>
      <c r="ED23" s="54"/>
      <c r="EE23" s="54"/>
      <c r="EF23" s="54"/>
      <c r="EG23" s="54"/>
      <c r="EH23" s="54"/>
      <c r="EI23" s="54"/>
    </row>
    <row r="24" s="2" customFormat="1" ht="15.95" customHeight="1">
      <c r="B24" s="325" t="s">
        <v>46</v>
      </c>
      <c r="C24" s="305" t="s">
        <v>42</v>
      </c>
      <c r="D24" s="309">
        <v>43.355704697986577181208053740</v>
      </c>
      <c r="E24" s="310">
        <v>-11.065507495259561375263854640</v>
      </c>
      <c r="F24" s="310">
        <v>44.280239137253529374546502170</v>
      </c>
      <c r="G24" s="310">
        <v>-21.181510100920761015810201700</v>
      </c>
      <c r="H24" s="310">
        <v>97.91208345465070085901877902</v>
      </c>
      <c r="I24" s="311">
        <v>12.834555214917122158055884250</v>
      </c>
      <c r="J24" s="319">
        <v>99.09422325389588077548171423</v>
      </c>
      <c r="K24" s="310">
        <v>11.896416715718342222281310530</v>
      </c>
      <c r="L24" s="320">
        <v>97.98161657405399567731483888</v>
      </c>
      <c r="M24" s="310">
        <v>1.289034051795359138395397100</v>
      </c>
      <c r="N24" s="310">
        <v>101.13552594736073043068601717</v>
      </c>
      <c r="O24" s="311">
        <v>10.472389990903428971120515700</v>
      </c>
      <c r="P24" s="319">
        <v>42.962998806722643611383347288</v>
      </c>
      <c r="Q24" s="310">
        <v>-0.4854896628863436575132697100</v>
      </c>
      <c r="R24" s="320">
        <v>43.386494129537948161089404524</v>
      </c>
      <c r="S24" s="310">
        <v>-20.165512927010744027674748940</v>
      </c>
      <c r="T24" s="310">
        <v>99.02390056787975222582990316</v>
      </c>
      <c r="U24" s="311">
        <v>24.651029881524505906978736580</v>
      </c>
      <c r="W24" s="283"/>
      <c r="X24" s="283"/>
      <c r="Y24" s="283"/>
      <c r="Z24" s="283"/>
      <c r="AA24" s="283"/>
      <c r="AB24" s="283"/>
      <c r="AC24" s="283"/>
      <c r="AD24" s="283"/>
      <c r="AE24" s="283"/>
      <c r="AF24" s="283"/>
      <c r="AG24" s="283"/>
      <c r="AH24" s="283"/>
      <c r="AI24" s="283"/>
      <c r="AJ24" s="283"/>
      <c r="AK24" s="283"/>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row>
    <row r="25" s="2" customFormat="1" ht="15.95" customHeight="1">
      <c r="B25" s="326"/>
      <c r="C25" s="306" t="s">
        <v>60</v>
      </c>
      <c r="D25" s="312">
        <v>66.043829761573848964825338610</v>
      </c>
      <c r="E25" s="134">
        <v>-4.8291791363276822079319562900</v>
      </c>
      <c r="F25" s="134">
        <v>65.455161573784118518530135990</v>
      </c>
      <c r="G25" s="134">
        <v>1.980098005910338138234051400</v>
      </c>
      <c r="H25" s="134">
        <v>100.89934571030911923043594566</v>
      </c>
      <c r="I25" s="313">
        <v>-6.677064716924848653986416900</v>
      </c>
      <c r="J25" s="321">
        <v>112.91996744891340516030656908</v>
      </c>
      <c r="K25" s="134">
        <v>7.5789283999834187155090363800</v>
      </c>
      <c r="L25" s="135">
        <v>108.06181361086958022968741895</v>
      </c>
      <c r="M25" s="134">
        <v>1.1504177462336551929832493100</v>
      </c>
      <c r="N25" s="134">
        <v>104.49571747475757644770853459</v>
      </c>
      <c r="O25" s="313">
        <v>6.3553970383766701634269653400</v>
      </c>
      <c r="P25" s="321">
        <v>74.576671068784974012667758528</v>
      </c>
      <c r="Q25" s="134">
        <v>2.3837492346065238235895507700</v>
      </c>
      <c r="R25" s="135">
        <v>70.732034698556121921631111989</v>
      </c>
      <c r="S25" s="134">
        <v>3.153295150996804591825118500</v>
      </c>
      <c r="T25" s="134">
        <v>105.43549522732354540208746231</v>
      </c>
      <c r="U25" s="313">
        <v>-0.7460216518181139171822522100</v>
      </c>
      <c r="W25" s="283"/>
      <c r="X25" s="283"/>
      <c r="Y25" s="283"/>
      <c r="Z25" s="283"/>
      <c r="AA25" s="283"/>
      <c r="AB25" s="283"/>
      <c r="AC25" s="283"/>
      <c r="AD25" s="283"/>
      <c r="AE25" s="283"/>
      <c r="AF25" s="283"/>
      <c r="AG25" s="283"/>
      <c r="AH25" s="283"/>
      <c r="AI25" s="283"/>
      <c r="AJ25" s="283"/>
      <c r="AK25" s="283"/>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34"/>
      <c r="CD25" s="34"/>
      <c r="CE25" s="34"/>
      <c r="CF25" s="34"/>
      <c r="CG25" s="34"/>
      <c r="CH25" s="34"/>
      <c r="CI25" s="34"/>
      <c r="CJ25" s="34"/>
      <c r="CK25" s="34"/>
      <c r="CL25" s="34"/>
      <c r="CM25" s="34"/>
      <c r="CN25" s="34"/>
      <c r="CO25" s="34"/>
      <c r="CP25" s="34"/>
      <c r="CQ25" s="34"/>
      <c r="CR25" s="34"/>
      <c r="CS25" s="34"/>
      <c r="CT25" s="34"/>
      <c r="CU25" s="34"/>
      <c r="CV25" s="34"/>
      <c r="CW25" s="34"/>
      <c r="CX25" s="34"/>
      <c r="CY25" s="34"/>
      <c r="CZ25" s="34"/>
      <c r="DA25" s="34"/>
      <c r="DB25" s="34"/>
      <c r="DC25" s="34"/>
      <c r="DD25" s="34"/>
      <c r="DE25" s="34"/>
      <c r="DF25" s="34"/>
      <c r="DG25" s="34"/>
      <c r="DH25" s="34"/>
      <c r="DI25" s="34"/>
      <c r="DJ25" s="34"/>
      <c r="DK25" s="34"/>
      <c r="DL25" s="34"/>
      <c r="DM25" s="34"/>
      <c r="DN25" s="34"/>
      <c r="DO25" s="34"/>
      <c r="DP25" s="34"/>
      <c r="DQ25" s="34"/>
      <c r="DR25" s="34"/>
      <c r="DS25" s="34"/>
      <c r="DT25" s="34"/>
      <c r="DU25" s="34"/>
      <c r="DV25" s="34"/>
      <c r="DW25" s="34"/>
      <c r="DX25" s="34"/>
      <c r="DY25" s="34"/>
      <c r="DZ25" s="34"/>
      <c r="EA25" s="34"/>
      <c r="EB25" s="34"/>
      <c r="EC25" s="34"/>
      <c r="ED25" s="34"/>
      <c r="EE25" s="34"/>
      <c r="EF25" s="34"/>
      <c r="EG25" s="34"/>
      <c r="EH25" s="34"/>
      <c r="EI25" s="34"/>
    </row>
    <row r="26" s="2" customFormat="1" ht="15.95" customHeight="1">
      <c r="B26" s="326"/>
      <c r="C26" s="307" t="s">
        <v>44</v>
      </c>
      <c r="D26" s="314">
        <v>63.047836344604294610281772430</v>
      </c>
      <c r="E26" s="159">
        <v>4.6740845625603038770118168100</v>
      </c>
      <c r="F26" s="159">
        <v>61.565367343522266118569085920</v>
      </c>
      <c r="G26" s="159">
        <v>-0.4339425165591933104947758300</v>
      </c>
      <c r="H26" s="159">
        <v>102.40795932039218099209604472</v>
      </c>
      <c r="I26" s="315">
        <v>5.1302895868594894977968162600</v>
      </c>
      <c r="J26" s="322">
        <v>107.08167393878886170179659305</v>
      </c>
      <c r="K26" s="159">
        <v>2.8264901566330885066263223200</v>
      </c>
      <c r="L26" s="160">
        <v>107.53967973577062265721133524</v>
      </c>
      <c r="M26" s="159">
        <v>1.4079979421737830724114620900</v>
      </c>
      <c r="N26" s="159">
        <v>99.57410529945123523632330163</v>
      </c>
      <c r="O26" s="315">
        <v>1.3987971789643031167026362300</v>
      </c>
      <c r="P26" s="322">
        <v>67.512678539990389045660811716</v>
      </c>
      <c r="Q26" s="159">
        <v>7.6326872592668661264411289600</v>
      </c>
      <c r="R26" s="160">
        <v>66.207198869374558922068181278</v>
      </c>
      <c r="S26" s="159">
        <v>0.9679455239112191922553419500</v>
      </c>
      <c r="T26" s="159">
        <v>101.97180924870649587808562069</v>
      </c>
      <c r="U26" s="315">
        <v>6.6008491118374825548017975700</v>
      </c>
      <c r="W26" s="283"/>
      <c r="X26" s="283"/>
      <c r="Y26" s="283"/>
      <c r="Z26" s="283"/>
      <c r="AA26" s="283"/>
      <c r="AB26" s="283"/>
      <c r="AC26" s="283"/>
      <c r="AD26" s="283"/>
      <c r="AE26" s="283"/>
      <c r="AF26" s="283"/>
      <c r="AG26" s="283"/>
      <c r="AH26" s="283"/>
      <c r="AI26" s="283"/>
      <c r="AJ26" s="283"/>
      <c r="AK26" s="283"/>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34"/>
      <c r="CD26" s="34"/>
      <c r="CE26" s="34"/>
      <c r="CF26" s="34"/>
      <c r="CG26" s="34"/>
      <c r="CH26" s="34"/>
      <c r="CI26" s="34"/>
      <c r="CJ26" s="34"/>
      <c r="CK26" s="34"/>
      <c r="CL26" s="34"/>
      <c r="CM26" s="34"/>
      <c r="CN26" s="34"/>
      <c r="CO26" s="34"/>
      <c r="CP26" s="34"/>
      <c r="CQ26" s="34"/>
      <c r="CR26" s="34"/>
      <c r="CS26" s="34"/>
      <c r="CT26" s="34"/>
      <c r="CU26" s="34"/>
      <c r="CV26" s="34"/>
      <c r="CW26" s="34"/>
      <c r="CX26" s="34"/>
      <c r="CY26" s="34"/>
      <c r="CZ26" s="34"/>
      <c r="DA26" s="34"/>
      <c r="DB26" s="34"/>
      <c r="DC26" s="34"/>
      <c r="DD26" s="34"/>
      <c r="DE26" s="34"/>
      <c r="DF26" s="34"/>
      <c r="DG26" s="34"/>
      <c r="DH26" s="34"/>
      <c r="DI26" s="34"/>
      <c r="DJ26" s="34"/>
      <c r="DK26" s="34"/>
      <c r="DL26" s="34"/>
      <c r="DM26" s="34"/>
      <c r="DN26" s="34"/>
      <c r="DO26" s="34"/>
      <c r="DP26" s="34"/>
      <c r="DQ26" s="34"/>
      <c r="DR26" s="34"/>
      <c r="DS26" s="34"/>
      <c r="DT26" s="34"/>
      <c r="DU26" s="34"/>
      <c r="DV26" s="34"/>
      <c r="DW26" s="34"/>
      <c r="DX26" s="34"/>
      <c r="DY26" s="34"/>
      <c r="DZ26" s="34"/>
      <c r="EA26" s="34"/>
      <c r="EB26" s="34"/>
      <c r="EC26" s="34"/>
      <c r="ED26" s="34"/>
      <c r="EE26" s="34"/>
      <c r="EF26" s="34"/>
      <c r="EG26" s="34"/>
      <c r="EH26" s="34"/>
      <c r="EI26" s="34"/>
    </row>
    <row r="27" s="2" customFormat="1" ht="15.95" customHeight="1">
      <c r="B27" s="327"/>
      <c r="C27" s="308" t="s">
        <v>45</v>
      </c>
      <c r="D27" s="316">
        <v>66.043829761573848964825338610</v>
      </c>
      <c r="E27" s="317">
        <v>-4.8291791363276822079319562900</v>
      </c>
      <c r="F27" s="317">
        <v>65.455161573784118518530135990</v>
      </c>
      <c r="G27" s="317">
        <v>1.980098005910338138234051400</v>
      </c>
      <c r="H27" s="317">
        <v>100.89934571030911923043594566</v>
      </c>
      <c r="I27" s="318">
        <v>-6.677064716924848653986416900</v>
      </c>
      <c r="J27" s="323">
        <v>112.91996744891340516030656908</v>
      </c>
      <c r="K27" s="317">
        <v>7.5789283999834187155090363800</v>
      </c>
      <c r="L27" s="324">
        <v>108.06181361086958022968741895</v>
      </c>
      <c r="M27" s="317">
        <v>1.1504177462336551929832493100</v>
      </c>
      <c r="N27" s="317">
        <v>104.49571747475757644770853459</v>
      </c>
      <c r="O27" s="318">
        <v>6.3553970383766701634269653400</v>
      </c>
      <c r="P27" s="323">
        <v>74.576671068784974012667758528</v>
      </c>
      <c r="Q27" s="317">
        <v>2.3837492346065238235895507700</v>
      </c>
      <c r="R27" s="324">
        <v>70.732034698556121921631111989</v>
      </c>
      <c r="S27" s="317">
        <v>3.153295150996804591825118500</v>
      </c>
      <c r="T27" s="317">
        <v>105.43549522732354540208746231</v>
      </c>
      <c r="U27" s="318">
        <v>-0.7460216518181139171822522100</v>
      </c>
      <c r="W27" s="283"/>
      <c r="X27" s="283"/>
      <c r="Y27" s="283"/>
      <c r="Z27" s="283"/>
      <c r="AA27" s="283"/>
      <c r="AB27" s="283"/>
      <c r="AC27" s="283"/>
      <c r="AD27" s="283"/>
      <c r="AE27" s="283"/>
      <c r="AF27" s="283"/>
      <c r="AG27" s="283"/>
      <c r="AH27" s="283"/>
      <c r="AI27" s="283"/>
      <c r="AJ27" s="283"/>
      <c r="AK27" s="283"/>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c r="CM27" s="34"/>
      <c r="CN27" s="34"/>
      <c r="CO27" s="34"/>
      <c r="CP27" s="34"/>
      <c r="CQ27" s="34"/>
      <c r="CR27" s="34"/>
      <c r="CS27" s="34"/>
      <c r="CT27" s="34"/>
      <c r="CU27" s="34"/>
      <c r="CV27" s="34"/>
      <c r="CW27" s="34"/>
      <c r="CX27" s="34"/>
      <c r="CY27" s="34"/>
      <c r="CZ27" s="34"/>
      <c r="DA27" s="34"/>
      <c r="DB27" s="34"/>
      <c r="DC27" s="34"/>
      <c r="DD27" s="34"/>
      <c r="DE27" s="34"/>
      <c r="DF27" s="34"/>
      <c r="DG27" s="34"/>
      <c r="DH27" s="34"/>
      <c r="DI27" s="34"/>
      <c r="DJ27" s="34"/>
      <c r="DK27" s="34"/>
      <c r="DL27" s="34"/>
      <c r="DM27" s="34"/>
      <c r="DN27" s="34"/>
      <c r="DO27" s="34"/>
      <c r="DP27" s="34"/>
      <c r="DQ27" s="34"/>
      <c r="DR27" s="34"/>
      <c r="DS27" s="34"/>
      <c r="DT27" s="34"/>
      <c r="DU27" s="34"/>
      <c r="DV27" s="34"/>
      <c r="DW27" s="34"/>
      <c r="DX27" s="34"/>
      <c r="DY27" s="34"/>
      <c r="DZ27" s="34"/>
      <c r="EA27" s="34"/>
      <c r="EB27" s="34"/>
      <c r="EC27" s="34"/>
      <c r="ED27" s="34"/>
      <c r="EE27" s="34"/>
      <c r="EF27" s="34"/>
      <c r="EG27" s="34"/>
      <c r="EH27" s="34"/>
      <c r="EI27" s="34"/>
    </row>
    <row r="28" s="2" customFormat="1" ht="5.1" customHeight="1">
      <c r="B28" s="54"/>
      <c r="C28" s="299"/>
      <c r="D28" s="159"/>
      <c r="E28" s="159"/>
      <c r="F28" s="159"/>
      <c r="G28" s="159"/>
      <c r="H28" s="159"/>
      <c r="I28" s="159"/>
      <c r="J28" s="160"/>
      <c r="K28" s="159"/>
      <c r="L28" s="160"/>
      <c r="M28" s="159"/>
      <c r="N28" s="159"/>
      <c r="O28" s="159"/>
      <c r="P28" s="160"/>
      <c r="Q28" s="159"/>
      <c r="R28" s="160"/>
      <c r="S28" s="159"/>
      <c r="T28" s="159"/>
      <c r="U28" s="159"/>
      <c r="W28" s="283"/>
      <c r="X28" s="283"/>
      <c r="Y28" s="283"/>
      <c r="Z28" s="283"/>
      <c r="AA28" s="283"/>
      <c r="AB28" s="283"/>
      <c r="AC28" s="283"/>
      <c r="AD28" s="283"/>
      <c r="AE28" s="283"/>
      <c r="AF28" s="283"/>
      <c r="AG28" s="283"/>
      <c r="AH28" s="283"/>
      <c r="AI28" s="283"/>
      <c r="AJ28" s="283"/>
      <c r="AK28" s="283"/>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CY28" s="34"/>
      <c r="CZ28" s="34"/>
      <c r="DA28" s="34"/>
      <c r="DB28" s="34"/>
      <c r="DC28" s="34"/>
      <c r="DD28" s="34"/>
      <c r="DE28" s="34"/>
      <c r="DF28" s="34"/>
      <c r="DG28" s="34"/>
      <c r="DH28" s="34"/>
      <c r="DI28" s="34"/>
      <c r="DJ28" s="34"/>
      <c r="DK28" s="34"/>
      <c r="DL28" s="34"/>
      <c r="DM28" s="34"/>
      <c r="DN28" s="34"/>
      <c r="DO28" s="34"/>
      <c r="DP28" s="34"/>
      <c r="DQ28" s="34"/>
      <c r="DR28" s="34"/>
      <c r="DS28" s="34"/>
      <c r="DT28" s="34"/>
      <c r="DU28" s="34"/>
      <c r="DV28" s="34"/>
      <c r="DW28" s="34"/>
      <c r="DX28" s="34"/>
      <c r="DY28" s="34"/>
      <c r="DZ28" s="34"/>
      <c r="EA28" s="34"/>
      <c r="EB28" s="34"/>
      <c r="EC28" s="34"/>
      <c r="ED28" s="34"/>
      <c r="EE28" s="34"/>
      <c r="EF28" s="34"/>
      <c r="EG28" s="34"/>
      <c r="EH28" s="34"/>
      <c r="EI28" s="34"/>
    </row>
    <row r="29" s="9" customFormat="1" ht="5.1" customHeight="1">
      <c r="B29" s="54"/>
      <c r="C29" s="299"/>
      <c r="D29" s="159"/>
      <c r="E29" s="159"/>
      <c r="F29" s="159"/>
      <c r="G29" s="159"/>
      <c r="H29" s="159"/>
      <c r="I29" s="159"/>
      <c r="J29" s="160"/>
      <c r="K29" s="159"/>
      <c r="L29" s="160"/>
      <c r="M29" s="159"/>
      <c r="N29" s="159"/>
      <c r="O29" s="159"/>
      <c r="P29" s="160"/>
      <c r="Q29" s="159"/>
      <c r="R29" s="160"/>
      <c r="S29" s="159"/>
      <c r="T29" s="159"/>
      <c r="U29" s="159"/>
      <c r="W29" s="283"/>
      <c r="X29" s="283"/>
      <c r="Y29" s="283"/>
      <c r="Z29" s="283"/>
      <c r="AA29" s="283"/>
      <c r="AB29" s="283"/>
      <c r="AC29" s="283"/>
      <c r="AD29" s="283"/>
      <c r="AE29" s="283"/>
      <c r="AF29" s="283"/>
      <c r="AG29" s="283"/>
      <c r="AH29" s="283"/>
      <c r="AI29" s="283"/>
      <c r="AJ29" s="283"/>
      <c r="AK29" s="283"/>
      <c r="AL29" s="54"/>
      <c r="AM29" s="54"/>
      <c r="AN29" s="54"/>
      <c r="AO29" s="54"/>
      <c r="AP29" s="54"/>
      <c r="AQ29" s="54"/>
      <c r="AR29" s="54"/>
      <c r="AS29" s="54"/>
      <c r="AT29" s="54"/>
      <c r="AU29" s="54"/>
      <c r="AV29" s="54"/>
      <c r="AW29" s="54"/>
      <c r="AX29" s="54"/>
      <c r="AY29" s="54"/>
      <c r="AZ29" s="54"/>
      <c r="BA29" s="54"/>
      <c r="BB29" s="54"/>
      <c r="BC29" s="54"/>
      <c r="BD29" s="54"/>
      <c r="BE29" s="54"/>
      <c r="BF29" s="54"/>
      <c r="BG29" s="54"/>
      <c r="BH29" s="54"/>
      <c r="BI29" s="54"/>
      <c r="BJ29" s="54"/>
      <c r="BK29" s="54"/>
      <c r="BL29" s="54"/>
      <c r="BM29" s="54"/>
      <c r="BN29" s="54"/>
      <c r="BO29" s="54"/>
      <c r="BP29" s="54"/>
      <c r="BQ29" s="54"/>
      <c r="BR29" s="54"/>
      <c r="BS29" s="54"/>
      <c r="BT29" s="54"/>
      <c r="BU29" s="54"/>
      <c r="BV29" s="54"/>
      <c r="BW29" s="54"/>
      <c r="BX29" s="54"/>
      <c r="BY29" s="54"/>
      <c r="BZ29" s="54"/>
      <c r="CA29" s="54"/>
      <c r="CB29" s="54"/>
      <c r="CC29" s="54"/>
      <c r="CD29" s="54"/>
      <c r="CE29" s="54"/>
      <c r="CF29" s="54"/>
      <c r="CG29" s="54"/>
      <c r="CH29" s="54"/>
      <c r="CI29" s="54"/>
      <c r="CJ29" s="54"/>
      <c r="CK29" s="54"/>
      <c r="CL29" s="54"/>
      <c r="CM29" s="54"/>
      <c r="CN29" s="54"/>
      <c r="CO29" s="54"/>
      <c r="CP29" s="54"/>
      <c r="CQ29" s="54"/>
      <c r="CR29" s="54"/>
      <c r="CS29" s="54"/>
      <c r="CT29" s="54"/>
      <c r="CU29" s="54"/>
      <c r="CV29" s="54"/>
      <c r="CW29" s="54"/>
      <c r="CX29" s="54"/>
      <c r="CY29" s="54"/>
      <c r="CZ29" s="54"/>
      <c r="DA29" s="54"/>
      <c r="DB29" s="54"/>
      <c r="DC29" s="54"/>
      <c r="DD29" s="54"/>
      <c r="DE29" s="54"/>
      <c r="DF29" s="54"/>
      <c r="DG29" s="54"/>
      <c r="DH29" s="54"/>
      <c r="DI29" s="54"/>
      <c r="DJ29" s="54"/>
      <c r="DK29" s="54"/>
      <c r="DL29" s="54"/>
      <c r="DM29" s="54"/>
      <c r="DN29" s="54"/>
      <c r="DO29" s="54"/>
      <c r="DP29" s="54"/>
      <c r="DQ29" s="54"/>
      <c r="DR29" s="54"/>
      <c r="DS29" s="54"/>
      <c r="DT29" s="54"/>
      <c r="DU29" s="54"/>
      <c r="DV29" s="54"/>
      <c r="DW29" s="54"/>
      <c r="DX29" s="54"/>
      <c r="DY29" s="54"/>
      <c r="DZ29" s="54"/>
      <c r="EA29" s="54"/>
      <c r="EB29" s="54"/>
      <c r="EC29" s="54"/>
      <c r="ED29" s="54"/>
      <c r="EE29" s="54"/>
      <c r="EF29" s="54"/>
      <c r="EG29" s="54"/>
      <c r="EH29" s="54"/>
      <c r="EI29" s="54"/>
    </row>
    <row r="30" s="2" customFormat="1" ht="15.95" customHeight="1">
      <c r="B30" s="325" t="s">
        <v>47</v>
      </c>
      <c r="C30" s="305" t="s">
        <v>42</v>
      </c>
      <c r="D30" s="309">
        <v>56.510067114093959731543624220</v>
      </c>
      <c r="E30" s="310">
        <v>-8.773702178580227360715165590</v>
      </c>
      <c r="F30" s="310">
        <v>58.225000160794958307737019670</v>
      </c>
      <c r="G30" s="310">
        <v>8.415098139058994985337531840</v>
      </c>
      <c r="H30" s="310">
        <v>97.05464483990551142206151723</v>
      </c>
      <c r="I30" s="310">
        <v>-15.854618602652509762473998240</v>
      </c>
      <c r="J30" s="319">
        <v>103.57472811250089192604608213</v>
      </c>
      <c r="K30" s="310">
        <v>8.594645320584971597723923670</v>
      </c>
      <c r="L30" s="320">
        <v>101.98453309865288511460486626</v>
      </c>
      <c r="M30" s="310">
        <v>2.8076386965612107538263635800</v>
      </c>
      <c r="N30" s="310">
        <v>101.55925115851612573191089372</v>
      </c>
      <c r="O30" s="311">
        <v>5.6289656074138867541912732800</v>
      </c>
      <c r="P30" s="319">
        <v>58.530148369614597987738792779</v>
      </c>
      <c r="Q30" s="310">
        <v>-0.9331254417286629821078868700</v>
      </c>
      <c r="R30" s="320">
        <v>59.380494560676629834297851244</v>
      </c>
      <c r="S30" s="310">
        <v>11.459002387326028408342372770</v>
      </c>
      <c r="T30" s="310">
        <v>98.56797051396544935104931448</v>
      </c>
      <c r="U30" s="311">
        <v>-11.118104023568576938858627980</v>
      </c>
      <c r="W30" s="283"/>
      <c r="X30" s="283"/>
      <c r="Y30" s="283"/>
      <c r="Z30" s="283"/>
      <c r="AA30" s="283"/>
      <c r="AB30" s="283"/>
      <c r="AC30" s="283"/>
      <c r="AD30" s="283"/>
      <c r="AE30" s="283"/>
      <c r="AF30" s="283"/>
      <c r="AG30" s="283"/>
      <c r="AH30" s="283"/>
      <c r="AI30" s="283"/>
      <c r="AJ30" s="283"/>
      <c r="AK30" s="283"/>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row>
    <row r="31" s="2" customFormat="1" ht="15.95" customHeight="1">
      <c r="B31" s="326"/>
      <c r="C31" s="306" t="s">
        <v>60</v>
      </c>
      <c r="D31" s="312">
        <v>75.820576692467118151969367480</v>
      </c>
      <c r="E31" s="134">
        <v>-6.6818922754371423784582064500</v>
      </c>
      <c r="F31" s="134">
        <v>73.648918178978453270942466750</v>
      </c>
      <c r="G31" s="134">
        <v>0.2434772524040754716901639400</v>
      </c>
      <c r="H31" s="134">
        <v>102.94866315376309150427916346</v>
      </c>
      <c r="I31" s="134">
        <v>-6.9085487830831717516109194500</v>
      </c>
      <c r="J31" s="321">
        <v>117.9279027093980260268777683</v>
      </c>
      <c r="K31" s="134">
        <v>2.7454517485757937461136358800</v>
      </c>
      <c r="L31" s="135">
        <v>113.67787434951456966763762175</v>
      </c>
      <c r="M31" s="134">
        <v>-0.1189321690486373354348280300</v>
      </c>
      <c r="N31" s="134">
        <v>103.73865924587602472639241369</v>
      </c>
      <c r="O31" s="313">
        <v>2.8677946480031619761778468300</v>
      </c>
      <c r="P31" s="321">
        <v>89.41361591559713885503535255</v>
      </c>
      <c r="Q31" s="134">
        <v>-4.1198886551752885502592173700</v>
      </c>
      <c r="R31" s="135">
        <v>83.7225246672759200346179313</v>
      </c>
      <c r="S31" s="134">
        <v>0.1242555105780139438044985500</v>
      </c>
      <c r="T31" s="134">
        <v>106.79756286726701963491910669</v>
      </c>
      <c r="U31" s="313">
        <v>-4.2388771273359565509811744500</v>
      </c>
      <c r="W31" s="283"/>
      <c r="X31" s="283"/>
      <c r="Y31" s="283"/>
      <c r="Z31" s="283"/>
      <c r="AA31" s="283"/>
      <c r="AB31" s="283"/>
      <c r="AC31" s="283"/>
      <c r="AD31" s="283"/>
      <c r="AE31" s="283"/>
      <c r="AF31" s="283"/>
      <c r="AG31" s="283"/>
      <c r="AH31" s="283"/>
      <c r="AI31" s="283"/>
      <c r="AJ31" s="283"/>
      <c r="AK31" s="283"/>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row>
    <row r="32" s="2" customFormat="1" ht="15.95" customHeight="1">
      <c r="B32" s="326"/>
      <c r="C32" s="307" t="s">
        <v>44</v>
      </c>
      <c r="D32" s="314">
        <v>72.408057895698511865678876090</v>
      </c>
      <c r="E32" s="159">
        <v>-2.1015665904296889544825607400</v>
      </c>
      <c r="F32" s="159">
        <v>67.792575258583523389912883370</v>
      </c>
      <c r="G32" s="159">
        <v>-0.8701352039618125760891930600</v>
      </c>
      <c r="H32" s="159">
        <v>106.80824208183565267972282502</v>
      </c>
      <c r="I32" s="159">
        <v>-1.2422405588886585680894616100</v>
      </c>
      <c r="J32" s="322">
        <v>115.40122666806634929903951646</v>
      </c>
      <c r="K32" s="159">
        <v>-1.5772498561791304323433537600</v>
      </c>
      <c r="L32" s="160">
        <v>112.58888500383347512711845167</v>
      </c>
      <c r="M32" s="159">
        <v>-0.5646049136137013683965618500</v>
      </c>
      <c r="N32" s="159">
        <v>102.49788570526932418302723038</v>
      </c>
      <c r="O32" s="315">
        <v>-1.0183948499281120647622743900</v>
      </c>
      <c r="P32" s="322">
        <v>83.55978701815975293887687871</v>
      </c>
      <c r="Q32" s="159">
        <v>-3.6456694905837584626906702400</v>
      </c>
      <c r="R32" s="160">
        <v>76.3269045990238672889879746</v>
      </c>
      <c r="S32" s="159">
        <v>-1.429827291458862948383689600</v>
      </c>
      <c r="T32" s="159">
        <v>109.47618989284728027499572125</v>
      </c>
      <c r="U32" s="315">
        <v>-2.2479844949413303378486998300</v>
      </c>
      <c r="W32" s="283"/>
      <c r="X32" s="283"/>
      <c r="Y32" s="283"/>
      <c r="Z32" s="283"/>
      <c r="AA32" s="283"/>
      <c r="AB32" s="283"/>
      <c r="AC32" s="283"/>
      <c r="AD32" s="283"/>
      <c r="AE32" s="283"/>
      <c r="AF32" s="283"/>
      <c r="AG32" s="283"/>
      <c r="AH32" s="283"/>
      <c r="AI32" s="283"/>
      <c r="AJ32" s="283"/>
      <c r="AK32" s="283"/>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row>
    <row r="33" s="2" customFormat="1" ht="15.95" customHeight="1">
      <c r="B33" s="327"/>
      <c r="C33" s="308" t="s">
        <v>45</v>
      </c>
      <c r="D33" s="316">
        <v>75.820576692467118151969367480</v>
      </c>
      <c r="E33" s="317">
        <v>-6.6818922754371423784582064500</v>
      </c>
      <c r="F33" s="317">
        <v>73.648918178978453270942466750</v>
      </c>
      <c r="G33" s="317">
        <v>0.2434772524040754716901639400</v>
      </c>
      <c r="H33" s="317">
        <v>102.94866315376309150427916346</v>
      </c>
      <c r="I33" s="317">
        <v>-6.9085487830831717516109194500</v>
      </c>
      <c r="J33" s="323">
        <v>117.9279027093980260268777683</v>
      </c>
      <c r="K33" s="317">
        <v>2.7454517485757937461136358800</v>
      </c>
      <c r="L33" s="324">
        <v>113.67787434951456966763762175</v>
      </c>
      <c r="M33" s="317">
        <v>-0.1189321690486373354348280300</v>
      </c>
      <c r="N33" s="317">
        <v>103.73865924587602472639241369</v>
      </c>
      <c r="O33" s="318">
        <v>2.8677946480031619761778468300</v>
      </c>
      <c r="P33" s="323">
        <v>89.41361591559713885503535255</v>
      </c>
      <c r="Q33" s="317">
        <v>-4.1198886551752885502592173700</v>
      </c>
      <c r="R33" s="324">
        <v>83.7225246672759200346179313</v>
      </c>
      <c r="S33" s="317">
        <v>0.1242555105780139438044985500</v>
      </c>
      <c r="T33" s="317">
        <v>106.79756286726701963491910669</v>
      </c>
      <c r="U33" s="318">
        <v>-4.2388771273359565509811744500</v>
      </c>
      <c r="W33" s="283"/>
      <c r="X33" s="283"/>
      <c r="Y33" s="283"/>
      <c r="Z33" s="283"/>
      <c r="AA33" s="283"/>
      <c r="AB33" s="283"/>
      <c r="AC33" s="283"/>
      <c r="AD33" s="283"/>
      <c r="AE33" s="283"/>
      <c r="AF33" s="283"/>
      <c r="AG33" s="283"/>
      <c r="AH33" s="283"/>
      <c r="AI33" s="283"/>
      <c r="AJ33" s="283"/>
      <c r="AK33" s="283"/>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row>
    <row r="34" s="2" customFormat="1" ht="5.1" customHeight="1">
      <c r="B34" s="54"/>
      <c r="C34" s="299"/>
      <c r="D34" s="159"/>
      <c r="E34" s="159"/>
      <c r="F34" s="159"/>
      <c r="G34" s="159"/>
      <c r="H34" s="159"/>
      <c r="I34" s="159"/>
      <c r="J34" s="160"/>
      <c r="K34" s="159"/>
      <c r="L34" s="160"/>
      <c r="M34" s="159"/>
      <c r="N34" s="159"/>
      <c r="O34" s="159"/>
      <c r="P34" s="160"/>
      <c r="Q34" s="159"/>
      <c r="R34" s="160"/>
      <c r="S34" s="159"/>
      <c r="T34" s="159"/>
      <c r="U34" s="159"/>
      <c r="W34" s="283"/>
      <c r="X34" s="283"/>
      <c r="Y34" s="283"/>
      <c r="Z34" s="283"/>
      <c r="AA34" s="283"/>
      <c r="AB34" s="283"/>
      <c r="AC34" s="283"/>
      <c r="AD34" s="283"/>
      <c r="AE34" s="283"/>
      <c r="AF34" s="283"/>
      <c r="AG34" s="283"/>
      <c r="AH34" s="283"/>
      <c r="AI34" s="283"/>
      <c r="AJ34" s="283"/>
      <c r="AK34" s="283"/>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row>
    <row r="35" s="9" customFormat="1" ht="5.1" customHeight="1">
      <c r="B35" s="54"/>
      <c r="C35" s="299"/>
      <c r="D35" s="159"/>
      <c r="E35" s="159"/>
      <c r="F35" s="159"/>
      <c r="G35" s="159"/>
      <c r="H35" s="159"/>
      <c r="I35" s="159"/>
      <c r="J35" s="160"/>
      <c r="K35" s="159"/>
      <c r="L35" s="160"/>
      <c r="M35" s="159"/>
      <c r="N35" s="159"/>
      <c r="O35" s="159"/>
      <c r="P35" s="160"/>
      <c r="Q35" s="159"/>
      <c r="R35" s="160"/>
      <c r="S35" s="159"/>
      <c r="T35" s="159"/>
      <c r="U35" s="159"/>
      <c r="W35" s="283"/>
      <c r="X35" s="283"/>
      <c r="Y35" s="283"/>
      <c r="Z35" s="283"/>
      <c r="AA35" s="283"/>
      <c r="AB35" s="283"/>
      <c r="AC35" s="283"/>
      <c r="AD35" s="283"/>
      <c r="AE35" s="283"/>
      <c r="AF35" s="283"/>
      <c r="AG35" s="283"/>
      <c r="AH35" s="283"/>
      <c r="AI35" s="283"/>
      <c r="AJ35" s="283"/>
      <c r="AK35" s="283"/>
      <c r="AL35" s="54"/>
      <c r="AM35" s="54"/>
      <c r="AN35" s="54"/>
      <c r="AO35" s="54"/>
      <c r="AP35" s="54"/>
      <c r="AQ35" s="54"/>
      <c r="AR35" s="54"/>
      <c r="AS35" s="54"/>
      <c r="AT35" s="54"/>
      <c r="AU35" s="54"/>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4"/>
      <c r="CW35" s="54"/>
      <c r="CX35" s="54"/>
      <c r="CY35" s="54"/>
      <c r="CZ35" s="54"/>
      <c r="DA35" s="54"/>
      <c r="DB35" s="54"/>
      <c r="DC35" s="54"/>
      <c r="DD35" s="54"/>
      <c r="DE35" s="54"/>
      <c r="DF35" s="54"/>
      <c r="DG35" s="54"/>
      <c r="DH35" s="54"/>
      <c r="DI35" s="54"/>
      <c r="DJ35" s="54"/>
      <c r="DK35" s="54"/>
      <c r="DL35" s="54"/>
      <c r="DM35" s="54"/>
      <c r="DN35" s="54"/>
      <c r="DO35" s="54"/>
      <c r="DP35" s="54"/>
      <c r="DQ35" s="54"/>
      <c r="DR35" s="54"/>
      <c r="DS35" s="54"/>
      <c r="DT35" s="54"/>
      <c r="DU35" s="54"/>
      <c r="DV35" s="54"/>
      <c r="DW35" s="54"/>
      <c r="DX35" s="54"/>
      <c r="DY35" s="54"/>
      <c r="DZ35" s="54"/>
      <c r="EA35" s="54"/>
      <c r="EB35" s="54"/>
      <c r="EC35" s="54"/>
      <c r="ED35" s="54"/>
      <c r="EE35" s="54"/>
      <c r="EF35" s="54"/>
      <c r="EG35" s="54"/>
      <c r="EH35" s="54"/>
      <c r="EI35" s="54"/>
    </row>
    <row r="36" s="2" customFormat="1" ht="15.95" customHeight="1">
      <c r="B36" s="325" t="s">
        <v>48</v>
      </c>
      <c r="C36" s="305" t="s">
        <v>42</v>
      </c>
      <c r="D36" s="309">
        <v>57.718120805369127516778523530</v>
      </c>
      <c r="E36" s="310">
        <v>1.4222120062828027429797341700</v>
      </c>
      <c r="F36" s="310">
        <v>49.200265708059477082829446870</v>
      </c>
      <c r="G36" s="310">
        <v>-3.0598074371435398643205804700</v>
      </c>
      <c r="H36" s="310">
        <v>117.31262011439573136978410977</v>
      </c>
      <c r="I36" s="310">
        <v>4.6234893132899244967094893200</v>
      </c>
      <c r="J36" s="319">
        <v>104.30335129749433588569985516</v>
      </c>
      <c r="K36" s="310">
        <v>12.221000277795221016916082810</v>
      </c>
      <c r="L36" s="320">
        <v>103.85203966755314557617633052</v>
      </c>
      <c r="M36" s="310">
        <v>4.2228917753293690784446262200</v>
      </c>
      <c r="N36" s="310">
        <v>100.43457175360822034368174435</v>
      </c>
      <c r="O36" s="311">
        <v>7.674042013444772332035324700</v>
      </c>
      <c r="P36" s="319">
        <v>60.201934305936328095101929866</v>
      </c>
      <c r="Q36" s="310">
        <v>13.817020817316682069297798610</v>
      </c>
      <c r="R36" s="320">
        <v>51.095479459675475649243942763</v>
      </c>
      <c r="S36" s="310">
        <v>1.0338719815817783146919059800</v>
      </c>
      <c r="T36" s="310">
        <v>117.82242762483061072619678836</v>
      </c>
      <c r="U36" s="311">
        <v>12.652339839123694828358402630</v>
      </c>
      <c r="W36" s="283"/>
      <c r="X36" s="283"/>
      <c r="Y36" s="283"/>
      <c r="Z36" s="283"/>
      <c r="AA36" s="283"/>
      <c r="AB36" s="283"/>
      <c r="AC36" s="283"/>
      <c r="AD36" s="283"/>
      <c r="AE36" s="283"/>
      <c r="AF36" s="283"/>
      <c r="AG36" s="283"/>
      <c r="AH36" s="283"/>
      <c r="AI36" s="283"/>
      <c r="AJ36" s="283"/>
      <c r="AK36" s="283"/>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34"/>
      <c r="CD36" s="34"/>
      <c r="CE36" s="34"/>
      <c r="CF36" s="34"/>
      <c r="CG36" s="34"/>
      <c r="CH36" s="34"/>
      <c r="CI36" s="34"/>
      <c r="CJ36" s="34"/>
      <c r="CK36" s="34"/>
      <c r="CL36" s="34"/>
      <c r="CM36" s="34"/>
      <c r="CN36" s="34"/>
      <c r="CO36" s="34"/>
      <c r="CP36" s="34"/>
      <c r="CQ36" s="34"/>
      <c r="CR36" s="34"/>
      <c r="CS36" s="34"/>
      <c r="CT36" s="34"/>
      <c r="CU36" s="34"/>
      <c r="CV36" s="34"/>
      <c r="CW36" s="34"/>
      <c r="CX36" s="34"/>
      <c r="CY36" s="34"/>
      <c r="CZ36" s="34"/>
      <c r="DA36" s="34"/>
      <c r="DB36" s="34"/>
      <c r="DC36" s="34"/>
      <c r="DD36" s="34"/>
      <c r="DE36" s="34"/>
      <c r="DF36" s="34"/>
      <c r="DG36" s="34"/>
      <c r="DH36" s="34"/>
      <c r="DI36" s="34"/>
      <c r="DJ36" s="34"/>
      <c r="DK36" s="34"/>
      <c r="DL36" s="34"/>
      <c r="DM36" s="34"/>
      <c r="DN36" s="34"/>
      <c r="DO36" s="34"/>
      <c r="DP36" s="34"/>
      <c r="DQ36" s="34"/>
      <c r="DR36" s="34"/>
      <c r="DS36" s="34"/>
      <c r="DT36" s="34"/>
      <c r="DU36" s="34"/>
      <c r="DV36" s="34"/>
      <c r="DW36" s="34"/>
      <c r="DX36" s="34"/>
      <c r="DY36" s="34"/>
      <c r="DZ36" s="34"/>
      <c r="EA36" s="34"/>
      <c r="EB36" s="34"/>
      <c r="EC36" s="34"/>
      <c r="ED36" s="34"/>
      <c r="EE36" s="34"/>
      <c r="EF36" s="34"/>
      <c r="EG36" s="34"/>
      <c r="EH36" s="34"/>
      <c r="EI36" s="34"/>
    </row>
    <row r="37" s="2" customFormat="1" ht="15.95" customHeight="1">
      <c r="B37" s="326"/>
      <c r="C37" s="306" t="s">
        <v>60</v>
      </c>
      <c r="D37" s="312">
        <v>73.778612129237929827990164780</v>
      </c>
      <c r="E37" s="134">
        <v>-6.6499612596900985442468696100</v>
      </c>
      <c r="F37" s="134">
        <v>70.839125645996522311221529860</v>
      </c>
      <c r="G37" s="134">
        <v>-0.6322515464251234895200709800</v>
      </c>
      <c r="H37" s="134">
        <v>104.14952394800984218841460034</v>
      </c>
      <c r="I37" s="134">
        <v>-6.055998859706960155054416100</v>
      </c>
      <c r="J37" s="321">
        <v>116.01808190165602500143785636</v>
      </c>
      <c r="K37" s="134">
        <v>4.54145745015607286260134100</v>
      </c>
      <c r="L37" s="135">
        <v>111.80107388651475771646791986</v>
      </c>
      <c r="M37" s="134">
        <v>0.2149004415912294797580205100</v>
      </c>
      <c r="N37" s="134">
        <v>103.77188507099833423465035061</v>
      </c>
      <c r="O37" s="313">
        <v>4.317279156592599778249273900</v>
      </c>
      <c r="P37" s="321">
        <v>85.59653064600438753627620139</v>
      </c>
      <c r="Q37" s="134">
        <v>-2.4105089705947142937954481500</v>
      </c>
      <c r="R37" s="135">
        <v>79.198903204041596575700429748</v>
      </c>
      <c r="S37" s="134">
        <v>-0.4187098161991289774045149900</v>
      </c>
      <c r="T37" s="134">
        <v>108.07792429332066034084831960</v>
      </c>
      <c r="U37" s="313">
        <v>-2.0001740796079744860739338100</v>
      </c>
      <c r="W37" s="283"/>
      <c r="X37" s="283"/>
      <c r="Y37" s="283"/>
      <c r="Z37" s="283"/>
      <c r="AA37" s="283"/>
      <c r="AB37" s="283"/>
      <c r="AC37" s="283"/>
      <c r="AD37" s="283"/>
      <c r="AE37" s="283"/>
      <c r="AF37" s="283"/>
      <c r="AG37" s="283"/>
      <c r="AH37" s="283"/>
      <c r="AI37" s="283"/>
      <c r="AJ37" s="283"/>
      <c r="AK37" s="283"/>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34"/>
      <c r="CD37" s="34"/>
      <c r="CE37" s="34"/>
      <c r="CF37" s="34"/>
      <c r="CG37" s="34"/>
      <c r="CH37" s="34"/>
      <c r="CI37" s="34"/>
      <c r="CJ37" s="34"/>
      <c r="CK37" s="34"/>
      <c r="CL37" s="34"/>
      <c r="CM37" s="34"/>
      <c r="CN37" s="34"/>
      <c r="CO37" s="34"/>
      <c r="CP37" s="34"/>
      <c r="CQ37" s="34"/>
      <c r="CR37" s="34"/>
      <c r="CS37" s="34"/>
      <c r="CT37" s="34"/>
      <c r="CU37" s="34"/>
      <c r="CV37" s="34"/>
      <c r="CW37" s="34"/>
      <c r="CX37" s="34"/>
      <c r="CY37" s="34"/>
      <c r="CZ37" s="34"/>
      <c r="DA37" s="34"/>
      <c r="DB37" s="34"/>
      <c r="DC37" s="34"/>
      <c r="DD37" s="34"/>
      <c r="DE37" s="34"/>
      <c r="DF37" s="34"/>
      <c r="DG37" s="34"/>
      <c r="DH37" s="34"/>
      <c r="DI37" s="34"/>
      <c r="DJ37" s="34"/>
      <c r="DK37" s="34"/>
      <c r="DL37" s="34"/>
      <c r="DM37" s="34"/>
      <c r="DN37" s="34"/>
      <c r="DO37" s="34"/>
      <c r="DP37" s="34"/>
      <c r="DQ37" s="34"/>
      <c r="DR37" s="34"/>
      <c r="DS37" s="34"/>
      <c r="DT37" s="34"/>
      <c r="DU37" s="34"/>
      <c r="DV37" s="34"/>
      <c r="DW37" s="34"/>
      <c r="DX37" s="34"/>
      <c r="DY37" s="34"/>
      <c r="DZ37" s="34"/>
      <c r="EA37" s="34"/>
      <c r="EB37" s="34"/>
      <c r="EC37" s="34"/>
      <c r="ED37" s="34"/>
      <c r="EE37" s="34"/>
      <c r="EF37" s="34"/>
      <c r="EG37" s="34"/>
      <c r="EH37" s="34"/>
      <c r="EI37" s="34"/>
    </row>
    <row r="38" s="2" customFormat="1" ht="15.95" customHeight="1">
      <c r="B38" s="326"/>
      <c r="C38" s="307" t="s">
        <v>44</v>
      </c>
      <c r="D38" s="314">
        <v>71.987302430710763087368127460</v>
      </c>
      <c r="E38" s="159">
        <v>2.0941952758903307112634181500</v>
      </c>
      <c r="F38" s="159">
        <v>63.675306485464435610665109390</v>
      </c>
      <c r="G38" s="159">
        <v>-0.3322764395128075150687241400</v>
      </c>
      <c r="H38" s="159">
        <v>113.05371957203497605512016331</v>
      </c>
      <c r="I38" s="159">
        <v>2.434561188638506942517792900</v>
      </c>
      <c r="J38" s="322">
        <v>113.45920415742548473699862191</v>
      </c>
      <c r="K38" s="159">
        <v>2.2223769245989119276590403400</v>
      </c>
      <c r="L38" s="160">
        <v>109.6768606432729667179259658</v>
      </c>
      <c r="M38" s="159">
        <v>-1.5155045935707823253409616800</v>
      </c>
      <c r="N38" s="159">
        <v>103.44862488948757867565967244</v>
      </c>
      <c r="O38" s="315">
        <v>3.7954009945870928038809078500</v>
      </c>
      <c r="P38" s="322">
        <v>81.67622043228344314188931226</v>
      </c>
      <c r="Q38" s="159">
        <v>4.3631131130566698694926410900</v>
      </c>
      <c r="R38" s="160">
        <v>69.837077158239782490278309987</v>
      </c>
      <c r="S38" s="159">
        <v>-1.8427453683794198005075587700</v>
      </c>
      <c r="T38" s="159">
        <v>116.95251828368766435181555565</v>
      </c>
      <c r="U38" s="315">
        <v>6.3223635427930169875063542300</v>
      </c>
      <c r="W38" s="283"/>
      <c r="X38" s="283"/>
      <c r="Y38" s="283"/>
      <c r="Z38" s="283"/>
      <c r="AA38" s="283"/>
      <c r="AB38" s="283"/>
      <c r="AC38" s="283"/>
      <c r="AD38" s="283"/>
      <c r="AE38" s="283"/>
      <c r="AF38" s="283"/>
      <c r="AG38" s="283"/>
      <c r="AH38" s="283"/>
      <c r="AI38" s="283"/>
      <c r="AJ38" s="283"/>
      <c r="AK38" s="283"/>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34"/>
      <c r="CD38" s="34"/>
      <c r="CE38" s="34"/>
      <c r="CF38" s="34"/>
      <c r="CG38" s="34"/>
      <c r="CH38" s="34"/>
      <c r="CI38" s="34"/>
      <c r="CJ38" s="34"/>
      <c r="CK38" s="34"/>
      <c r="CL38" s="34"/>
      <c r="CM38" s="34"/>
      <c r="CN38" s="34"/>
      <c r="CO38" s="34"/>
      <c r="CP38" s="34"/>
      <c r="CQ38" s="34"/>
      <c r="CR38" s="34"/>
      <c r="CS38" s="34"/>
      <c r="CT38" s="34"/>
      <c r="CU38" s="34"/>
      <c r="CV38" s="34"/>
      <c r="CW38" s="34"/>
      <c r="CX38" s="34"/>
      <c r="CY38" s="34"/>
      <c r="CZ38" s="34"/>
      <c r="DA38" s="34"/>
      <c r="DB38" s="34"/>
      <c r="DC38" s="34"/>
      <c r="DD38" s="34"/>
      <c r="DE38" s="34"/>
      <c r="DF38" s="34"/>
      <c r="DG38" s="34"/>
      <c r="DH38" s="34"/>
      <c r="DI38" s="34"/>
      <c r="DJ38" s="34"/>
      <c r="DK38" s="34"/>
      <c r="DL38" s="34"/>
      <c r="DM38" s="34"/>
      <c r="DN38" s="34"/>
      <c r="DO38" s="34"/>
      <c r="DP38" s="34"/>
      <c r="DQ38" s="34"/>
      <c r="DR38" s="34"/>
      <c r="DS38" s="34"/>
      <c r="DT38" s="34"/>
      <c r="DU38" s="34"/>
      <c r="DV38" s="34"/>
      <c r="DW38" s="34"/>
      <c r="DX38" s="34"/>
      <c r="DY38" s="34"/>
      <c r="DZ38" s="34"/>
      <c r="EA38" s="34"/>
      <c r="EB38" s="34"/>
      <c r="EC38" s="34"/>
      <c r="ED38" s="34"/>
      <c r="EE38" s="34"/>
      <c r="EF38" s="34"/>
      <c r="EG38" s="34"/>
      <c r="EH38" s="34"/>
      <c r="EI38" s="34"/>
    </row>
    <row r="39" s="2" customFormat="1" ht="15.95" customHeight="1">
      <c r="B39" s="327"/>
      <c r="C39" s="308" t="s">
        <v>45</v>
      </c>
      <c r="D39" s="316">
        <v>73.778612129237929827990164780</v>
      </c>
      <c r="E39" s="317">
        <v>-6.6499612596900985442468696100</v>
      </c>
      <c r="F39" s="317">
        <v>70.839125645996522311221529860</v>
      </c>
      <c r="G39" s="317">
        <v>-0.6322515464251234895200709800</v>
      </c>
      <c r="H39" s="317">
        <v>104.14952394800984218841460034</v>
      </c>
      <c r="I39" s="317">
        <v>-6.055998859706960155054416100</v>
      </c>
      <c r="J39" s="323">
        <v>116.01808190165602500143785636</v>
      </c>
      <c r="K39" s="317">
        <v>4.54145745015607286260134100</v>
      </c>
      <c r="L39" s="324">
        <v>111.80107388651475771646791986</v>
      </c>
      <c r="M39" s="317">
        <v>0.2149004415912294797580205100</v>
      </c>
      <c r="N39" s="317">
        <v>103.77188507099833423465035061</v>
      </c>
      <c r="O39" s="318">
        <v>4.317279156592599778249273900</v>
      </c>
      <c r="P39" s="323">
        <v>85.59653064600438753627620139</v>
      </c>
      <c r="Q39" s="317">
        <v>-2.4105089705947142937954481500</v>
      </c>
      <c r="R39" s="324">
        <v>79.198903204041596575700429748</v>
      </c>
      <c r="S39" s="317">
        <v>-0.4187098161991289774045149900</v>
      </c>
      <c r="T39" s="317">
        <v>108.07792429332066034084831960</v>
      </c>
      <c r="U39" s="318">
        <v>-2.0001740796079744860739338100</v>
      </c>
      <c r="W39" s="283"/>
      <c r="X39" s="283"/>
      <c r="Y39" s="283"/>
      <c r="Z39" s="283"/>
      <c r="AA39" s="283"/>
      <c r="AB39" s="283"/>
      <c r="AC39" s="283"/>
      <c r="AD39" s="283"/>
      <c r="AE39" s="283"/>
      <c r="AF39" s="283"/>
      <c r="AG39" s="283"/>
      <c r="AH39" s="283"/>
      <c r="AI39" s="283"/>
      <c r="AJ39" s="283"/>
      <c r="AK39" s="283"/>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34"/>
      <c r="CD39" s="34"/>
      <c r="CE39" s="34"/>
      <c r="CF39" s="34"/>
      <c r="CG39" s="34"/>
      <c r="CH39" s="34"/>
      <c r="CI39" s="34"/>
      <c r="CJ39" s="34"/>
      <c r="CK39" s="34"/>
      <c r="CL39" s="34"/>
      <c r="CM39" s="34"/>
      <c r="CN39" s="34"/>
      <c r="CO39" s="34"/>
      <c r="CP39" s="34"/>
      <c r="CQ39" s="34"/>
      <c r="CR39" s="34"/>
      <c r="CS39" s="34"/>
      <c r="CT39" s="34"/>
      <c r="CU39" s="34"/>
      <c r="CV39" s="34"/>
      <c r="CW39" s="34"/>
      <c r="CX39" s="34"/>
      <c r="CY39" s="34"/>
      <c r="CZ39" s="34"/>
      <c r="DA39" s="34"/>
      <c r="DB39" s="34"/>
      <c r="DC39" s="34"/>
      <c r="DD39" s="34"/>
      <c r="DE39" s="34"/>
      <c r="DF39" s="34"/>
      <c r="DG39" s="34"/>
      <c r="DH39" s="34"/>
      <c r="DI39" s="34"/>
      <c r="DJ39" s="34"/>
      <c r="DK39" s="34"/>
      <c r="DL39" s="34"/>
      <c r="DM39" s="34"/>
      <c r="DN39" s="34"/>
      <c r="DO39" s="34"/>
      <c r="DP39" s="34"/>
      <c r="DQ39" s="34"/>
      <c r="DR39" s="34"/>
      <c r="DS39" s="34"/>
      <c r="DT39" s="34"/>
      <c r="DU39" s="34"/>
      <c r="DV39" s="34"/>
      <c r="DW39" s="34"/>
      <c r="DX39" s="34"/>
      <c r="DY39" s="34"/>
      <c r="DZ39" s="34"/>
      <c r="EA39" s="34"/>
      <c r="EB39" s="34"/>
      <c r="EC39" s="34"/>
      <c r="ED39" s="34"/>
      <c r="EE39" s="34"/>
      <c r="EF39" s="34"/>
      <c r="EG39" s="34"/>
      <c r="EH39" s="34"/>
      <c r="EI39" s="34"/>
    </row>
    <row r="40" s="2" customFormat="1" ht="5.1" customHeight="1">
      <c r="B40" s="54"/>
      <c r="C40" s="299"/>
      <c r="D40" s="159"/>
      <c r="E40" s="159"/>
      <c r="F40" s="159"/>
      <c r="G40" s="159"/>
      <c r="H40" s="159"/>
      <c r="I40" s="159"/>
      <c r="J40" s="160"/>
      <c r="K40" s="159"/>
      <c r="L40" s="160"/>
      <c r="M40" s="159"/>
      <c r="N40" s="159"/>
      <c r="O40" s="159"/>
      <c r="P40" s="160"/>
      <c r="Q40" s="159"/>
      <c r="R40" s="160"/>
      <c r="S40" s="159"/>
      <c r="T40" s="159"/>
      <c r="U40" s="159"/>
      <c r="W40" s="283"/>
      <c r="X40" s="283"/>
      <c r="Y40" s="283"/>
      <c r="Z40" s="283"/>
      <c r="AA40" s="283"/>
      <c r="AB40" s="283"/>
      <c r="AC40" s="283"/>
      <c r="AD40" s="283"/>
      <c r="AE40" s="283"/>
      <c r="AF40" s="283"/>
      <c r="AG40" s="283"/>
      <c r="AH40" s="283"/>
      <c r="AI40" s="283"/>
      <c r="AJ40" s="283"/>
      <c r="AK40" s="283"/>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row>
    <row r="41" s="9" customFormat="1" ht="5.1" customHeight="1">
      <c r="B41" s="54"/>
      <c r="C41" s="299"/>
      <c r="D41" s="159"/>
      <c r="E41" s="159"/>
      <c r="F41" s="159"/>
      <c r="G41" s="159"/>
      <c r="H41" s="159"/>
      <c r="I41" s="159"/>
      <c r="J41" s="160"/>
      <c r="K41" s="159"/>
      <c r="L41" s="160"/>
      <c r="M41" s="159"/>
      <c r="N41" s="159"/>
      <c r="O41" s="159"/>
      <c r="P41" s="160"/>
      <c r="Q41" s="159"/>
      <c r="R41" s="160"/>
      <c r="S41" s="159"/>
      <c r="T41" s="159"/>
      <c r="U41" s="159"/>
      <c r="W41" s="283"/>
      <c r="X41" s="283"/>
      <c r="Y41" s="283"/>
      <c r="Z41" s="283"/>
      <c r="AA41" s="283"/>
      <c r="AB41" s="283"/>
      <c r="AC41" s="283"/>
      <c r="AD41" s="283"/>
      <c r="AE41" s="283"/>
      <c r="AF41" s="283"/>
      <c r="AG41" s="283"/>
      <c r="AH41" s="283"/>
      <c r="AI41" s="283"/>
      <c r="AJ41" s="283"/>
      <c r="AK41" s="283"/>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54"/>
      <c r="CX41" s="54"/>
      <c r="CY41" s="54"/>
      <c r="CZ41" s="54"/>
      <c r="DA41" s="54"/>
      <c r="DB41" s="54"/>
      <c r="DC41" s="54"/>
      <c r="DD41" s="54"/>
      <c r="DE41" s="54"/>
      <c r="DF41" s="54"/>
      <c r="DG41" s="54"/>
      <c r="DH41" s="54"/>
      <c r="DI41" s="54"/>
      <c r="DJ41" s="54"/>
      <c r="DK41" s="54"/>
      <c r="DL41" s="54"/>
      <c r="DM41" s="54"/>
      <c r="DN41" s="54"/>
      <c r="DO41" s="54"/>
      <c r="DP41" s="54"/>
      <c r="DQ41" s="54"/>
      <c r="DR41" s="54"/>
      <c r="DS41" s="54"/>
      <c r="DT41" s="54"/>
      <c r="DU41" s="54"/>
      <c r="DV41" s="54"/>
      <c r="DW41" s="54"/>
      <c r="DX41" s="54"/>
      <c r="DY41" s="54"/>
      <c r="DZ41" s="54"/>
      <c r="EA41" s="54"/>
      <c r="EB41" s="54"/>
      <c r="EC41" s="54"/>
      <c r="ED41" s="54"/>
      <c r="EE41" s="54"/>
      <c r="EF41" s="54"/>
      <c r="EG41" s="54"/>
      <c r="EH41" s="54"/>
      <c r="EI41" s="54"/>
    </row>
    <row r="42" s="2" customFormat="1" ht="15.95" customHeight="1">
      <c r="B42" s="325" t="s">
        <v>49</v>
      </c>
      <c r="C42" s="305" t="s">
        <v>42</v>
      </c>
      <c r="D42" s="309">
        <v>39.765100671140939597315436250</v>
      </c>
      <c r="E42" s="310">
        <v>-4.4851277754503560955173859100</v>
      </c>
      <c r="F42" s="310">
        <v>40.309074833674443010003839650</v>
      </c>
      <c r="G42" s="310">
        <v>-7.2878283544883107079330864800</v>
      </c>
      <c r="H42" s="310">
        <v>98.65049206716333729165661594</v>
      </c>
      <c r="I42" s="310">
        <v>3.0230125444091426458875063700</v>
      </c>
      <c r="J42" s="319">
        <v>83.00388202260735824082335764</v>
      </c>
      <c r="K42" s="310">
        <v>1.597906145107995308846525300</v>
      </c>
      <c r="L42" s="320">
        <v>90.14224417775754692996398952</v>
      </c>
      <c r="M42" s="310">
        <v>-0.7270692866446238944213746900</v>
      </c>
      <c r="N42" s="310">
        <v>92.08100239763992029115373468</v>
      </c>
      <c r="O42" s="311">
        <v>2.3420034193065641389531343300</v>
      </c>
      <c r="P42" s="319">
        <v>33.006577247244872320595865378</v>
      </c>
      <c r="Q42" s="310">
        <v>-2.9588897626822275557387738800</v>
      </c>
      <c r="R42" s="320">
        <v>36.335504662365833198221757532</v>
      </c>
      <c r="S42" s="310">
        <v>-7.961910079504071809779382790</v>
      </c>
      <c r="T42" s="310">
        <v>90.83836196564825197749630696</v>
      </c>
      <c r="U42" s="311">
        <v>5.4358150208718352713331262800</v>
      </c>
      <c r="W42" s="283"/>
      <c r="X42" s="283"/>
      <c r="Y42" s="283"/>
      <c r="Z42" s="283"/>
      <c r="AA42" s="283"/>
      <c r="AB42" s="283"/>
      <c r="AC42" s="283"/>
      <c r="AD42" s="283"/>
      <c r="AE42" s="283"/>
      <c r="AF42" s="283"/>
      <c r="AG42" s="283"/>
      <c r="AH42" s="283"/>
      <c r="AI42" s="283"/>
      <c r="AJ42" s="283"/>
      <c r="AK42" s="283"/>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row>
    <row r="43" s="2" customFormat="1" ht="15.95" customHeight="1">
      <c r="B43" s="326"/>
      <c r="C43" s="306" t="s">
        <v>60</v>
      </c>
      <c r="D43" s="312">
        <v>55.634077300925067684720396920</v>
      </c>
      <c r="E43" s="134">
        <v>-0.9571850559224243955029118600</v>
      </c>
      <c r="F43" s="134">
        <v>61.113064286881704073221350740</v>
      </c>
      <c r="G43" s="134">
        <v>-1.6836248246020463269987975100</v>
      </c>
      <c r="H43" s="134">
        <v>91.03467147345656055505495880</v>
      </c>
      <c r="I43" s="134">
        <v>0.7388797312590522207139323900</v>
      </c>
      <c r="J43" s="321">
        <v>103.68042408008502853173863839</v>
      </c>
      <c r="K43" s="134">
        <v>3.9623807397165484542898779200</v>
      </c>
      <c r="L43" s="135">
        <v>99.77598168990132670715692066</v>
      </c>
      <c r="M43" s="134">
        <v>0.1724385365871364804926033400</v>
      </c>
      <c r="N43" s="134">
        <v>103.91320869417101809971284878</v>
      </c>
      <c r="O43" s="313">
        <v>3.7834181322691546718374583600</v>
      </c>
      <c r="P43" s="321">
        <v>57.68164727864143277762046057</v>
      </c>
      <c r="Q43" s="134">
        <v>2.9672683674948088410348156500</v>
      </c>
      <c r="R43" s="135">
        <v>60.976159833016715855168144983</v>
      </c>
      <c r="S43" s="134">
        <v>-1.5140895060240713585583808900</v>
      </c>
      <c r="T43" s="134">
        <v>94.59704815226588635024248434</v>
      </c>
      <c r="U43" s="313">
        <v>4.5502527732563234754771741200</v>
      </c>
      <c r="W43" s="283"/>
      <c r="X43" s="283"/>
      <c r="Y43" s="283"/>
      <c r="Z43" s="283"/>
      <c r="AA43" s="283"/>
      <c r="AB43" s="283"/>
      <c r="AC43" s="283"/>
      <c r="AD43" s="283"/>
      <c r="AE43" s="283"/>
      <c r="AF43" s="283"/>
      <c r="AG43" s="283"/>
      <c r="AH43" s="283"/>
      <c r="AI43" s="283"/>
      <c r="AJ43" s="283"/>
      <c r="AK43" s="283"/>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row>
    <row r="44" s="2" customFormat="1" ht="15.95" customHeight="1">
      <c r="B44" s="326"/>
      <c r="C44" s="307" t="s">
        <v>44</v>
      </c>
      <c r="D44" s="314">
        <v>51.902203341461381115363789620</v>
      </c>
      <c r="E44" s="159">
        <v>-5.6968982449341016341524564300</v>
      </c>
      <c r="F44" s="159">
        <v>52.655208958499520050304773310</v>
      </c>
      <c r="G44" s="159">
        <v>-9.134151088581924973968997020</v>
      </c>
      <c r="H44" s="159">
        <v>98.56993138583568384767187970</v>
      </c>
      <c r="I44" s="159">
        <v>3.7827774514038606779003682600</v>
      </c>
      <c r="J44" s="322">
        <v>101.36365441679775912052644726</v>
      </c>
      <c r="K44" s="159">
        <v>0.1705714171243060542216331400</v>
      </c>
      <c r="L44" s="160">
        <v>96.65375889738140190897485971</v>
      </c>
      <c r="M44" s="159">
        <v>-2.403027177680950367999577300</v>
      </c>
      <c r="N44" s="159">
        <v>104.87295638901836890125429997</v>
      </c>
      <c r="O44" s="315">
        <v>2.6369655947122888245552218500</v>
      </c>
      <c r="P44" s="322">
        <v>52.609970029742573358788728634</v>
      </c>
      <c r="Q44" s="159">
        <v>-5.5360441078783093972257163200</v>
      </c>
      <c r="R44" s="160">
        <v>50.893238713660498870466167217</v>
      </c>
      <c r="S44" s="159">
        <v>-11.317682133153811305483013150</v>
      </c>
      <c r="T44" s="159">
        <v>103.37320115495278625813154301</v>
      </c>
      <c r="U44" s="315">
        <v>6.5194935860342036795636625600</v>
      </c>
      <c r="W44" s="283"/>
      <c r="X44" s="283"/>
      <c r="Y44" s="283"/>
      <c r="Z44" s="283"/>
      <c r="AA44" s="283"/>
      <c r="AB44" s="283"/>
      <c r="AC44" s="283"/>
      <c r="AD44" s="283"/>
      <c r="AE44" s="283"/>
      <c r="AF44" s="283"/>
      <c r="AG44" s="283"/>
      <c r="AH44" s="283"/>
      <c r="AI44" s="283"/>
      <c r="AJ44" s="283"/>
      <c r="AK44" s="283"/>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row>
    <row r="45" s="2" customFormat="1" ht="15.95" customHeight="1">
      <c r="B45" s="327"/>
      <c r="C45" s="308" t="s">
        <v>45</v>
      </c>
      <c r="D45" s="316">
        <v>55.634077300925067684720396920</v>
      </c>
      <c r="E45" s="317">
        <v>-0.9571850559224243955029118600</v>
      </c>
      <c r="F45" s="317">
        <v>61.113064286881704073221350740</v>
      </c>
      <c r="G45" s="317">
        <v>-1.6836248246020463269987975100</v>
      </c>
      <c r="H45" s="317">
        <v>91.03467147345656055505495880</v>
      </c>
      <c r="I45" s="317">
        <v>0.7388797312590522207139323900</v>
      </c>
      <c r="J45" s="323">
        <v>103.68042408008502853173863839</v>
      </c>
      <c r="K45" s="317">
        <v>3.9623807397165484542898779200</v>
      </c>
      <c r="L45" s="324">
        <v>99.77598168990132670715692066</v>
      </c>
      <c r="M45" s="317">
        <v>0.1724385365871364804926033400</v>
      </c>
      <c r="N45" s="317">
        <v>103.91320869417101809971284878</v>
      </c>
      <c r="O45" s="318">
        <v>3.7834181322691546718374583600</v>
      </c>
      <c r="P45" s="323">
        <v>57.68164727864143277762046057</v>
      </c>
      <c r="Q45" s="317">
        <v>2.9672683674948088410348156500</v>
      </c>
      <c r="R45" s="324">
        <v>60.976159833016715855168144983</v>
      </c>
      <c r="S45" s="317">
        <v>-1.5140895060240713585583808900</v>
      </c>
      <c r="T45" s="317">
        <v>94.59704815226588635024248434</v>
      </c>
      <c r="U45" s="318">
        <v>4.5502527732563234754771741200</v>
      </c>
      <c r="W45" s="283"/>
      <c r="X45" s="283"/>
      <c r="Y45" s="283"/>
      <c r="Z45" s="283"/>
      <c r="AA45" s="283"/>
      <c r="AB45" s="283"/>
      <c r="AC45" s="283"/>
      <c r="AD45" s="283"/>
      <c r="AE45" s="283"/>
      <c r="AF45" s="283"/>
      <c r="AG45" s="283"/>
      <c r="AH45" s="283"/>
      <c r="AI45" s="283"/>
      <c r="AJ45" s="283"/>
      <c r="AK45" s="283"/>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c r="CM45" s="34"/>
      <c r="CN45" s="34"/>
      <c r="CO45" s="34"/>
      <c r="CP45" s="34"/>
      <c r="CQ45" s="34"/>
      <c r="CR45" s="34"/>
      <c r="CS45" s="34"/>
      <c r="CT45" s="34"/>
      <c r="CU45" s="34"/>
      <c r="CV45" s="34"/>
      <c r="CW45" s="34"/>
      <c r="CX45" s="34"/>
      <c r="CY45" s="34"/>
      <c r="CZ45" s="34"/>
      <c r="DA45" s="34"/>
      <c r="DB45" s="34"/>
      <c r="DC45" s="34"/>
      <c r="DD45" s="34"/>
      <c r="DE45" s="34"/>
      <c r="DF45" s="34"/>
      <c r="DG45" s="34"/>
      <c r="DH45" s="34"/>
      <c r="DI45" s="34"/>
      <c r="DJ45" s="34"/>
      <c r="DK45" s="34"/>
      <c r="DL45" s="34"/>
      <c r="DM45" s="34"/>
      <c r="DN45" s="34"/>
      <c r="DO45" s="34"/>
      <c r="DP45" s="34"/>
      <c r="DQ45" s="34"/>
      <c r="DR45" s="34"/>
      <c r="DS45" s="34"/>
      <c r="DT45" s="34"/>
      <c r="DU45" s="34"/>
      <c r="DV45" s="34"/>
      <c r="DW45" s="34"/>
      <c r="DX45" s="34"/>
      <c r="DY45" s="34"/>
      <c r="DZ45" s="34"/>
      <c r="EA45" s="34"/>
      <c r="EB45" s="34"/>
      <c r="EC45" s="34"/>
      <c r="ED45" s="34"/>
      <c r="EE45" s="34"/>
      <c r="EF45" s="34"/>
      <c r="EG45" s="34"/>
      <c r="EH45" s="34"/>
      <c r="EI45" s="34"/>
    </row>
    <row r="46" s="2" customFormat="1" ht="5.1" customHeight="1">
      <c r="A46" s="54"/>
      <c r="B46" s="54"/>
      <c r="C46" s="299"/>
      <c r="D46" s="159"/>
      <c r="E46" s="159"/>
      <c r="F46" s="159"/>
      <c r="G46" s="159"/>
      <c r="H46" s="159"/>
      <c r="I46" s="159"/>
      <c r="J46" s="160"/>
      <c r="K46" s="159"/>
      <c r="L46" s="160"/>
      <c r="M46" s="159"/>
      <c r="N46" s="159"/>
      <c r="O46" s="159"/>
      <c r="P46" s="160"/>
      <c r="Q46" s="159"/>
      <c r="R46" s="160"/>
      <c r="S46" s="159"/>
      <c r="T46" s="159"/>
      <c r="U46" s="159"/>
      <c r="W46" s="283"/>
      <c r="X46" s="283"/>
      <c r="Y46" s="283"/>
      <c r="Z46" s="283"/>
      <c r="AA46" s="283"/>
      <c r="AB46" s="283"/>
      <c r="AC46" s="283"/>
      <c r="AD46" s="283"/>
      <c r="AE46" s="283"/>
      <c r="AF46" s="283"/>
      <c r="AG46" s="283"/>
      <c r="AH46" s="283"/>
      <c r="AI46" s="283"/>
      <c r="AJ46" s="283"/>
      <c r="AK46" s="283"/>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c r="DF46" s="34"/>
      <c r="DG46" s="34"/>
      <c r="DH46" s="34"/>
      <c r="DI46" s="34"/>
      <c r="DJ46" s="34"/>
      <c r="DK46" s="34"/>
      <c r="DL46" s="34"/>
      <c r="DM46" s="34"/>
      <c r="DN46" s="34"/>
      <c r="DO46" s="34"/>
      <c r="DP46" s="34"/>
      <c r="DQ46" s="34"/>
      <c r="DR46" s="34"/>
      <c r="DS46" s="34"/>
      <c r="DT46" s="34"/>
      <c r="DU46" s="34"/>
      <c r="DV46" s="34"/>
      <c r="DW46" s="34"/>
      <c r="DX46" s="34"/>
      <c r="DY46" s="34"/>
      <c r="DZ46" s="34"/>
      <c r="EA46" s="34"/>
      <c r="EB46" s="34"/>
      <c r="EC46" s="34"/>
      <c r="ED46" s="34"/>
      <c r="EE46" s="34"/>
      <c r="EF46" s="34"/>
      <c r="EG46" s="34"/>
      <c r="EH46" s="34"/>
      <c r="EI46" s="34"/>
    </row>
    <row r="47" s="9" customFormat="1" ht="5.1" customHeight="1">
      <c r="A47" s="54"/>
      <c r="B47" s="54"/>
      <c r="C47" s="299"/>
      <c r="D47" s="159"/>
      <c r="E47" s="159"/>
      <c r="F47" s="159"/>
      <c r="G47" s="159"/>
      <c r="H47" s="159"/>
      <c r="I47" s="159"/>
      <c r="J47" s="160"/>
      <c r="K47" s="159"/>
      <c r="L47" s="160"/>
      <c r="M47" s="159"/>
      <c r="N47" s="159"/>
      <c r="O47" s="159"/>
      <c r="P47" s="160"/>
      <c r="Q47" s="159"/>
      <c r="R47" s="160"/>
      <c r="S47" s="159"/>
      <c r="T47" s="159"/>
      <c r="U47" s="159"/>
      <c r="W47" s="283"/>
      <c r="X47" s="283"/>
      <c r="Y47" s="283"/>
      <c r="Z47" s="283"/>
      <c r="AA47" s="283"/>
      <c r="AB47" s="283"/>
      <c r="AC47" s="283"/>
      <c r="AD47" s="283"/>
      <c r="AE47" s="283"/>
      <c r="AF47" s="283"/>
      <c r="AG47" s="283"/>
      <c r="AH47" s="283"/>
      <c r="AI47" s="283"/>
      <c r="AJ47" s="283"/>
      <c r="AK47" s="283"/>
      <c r="AL47" s="54"/>
      <c r="AM47" s="54"/>
      <c r="AN47" s="54"/>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4"/>
      <c r="DD47" s="54"/>
      <c r="DE47" s="54"/>
      <c r="DF47" s="54"/>
      <c r="DG47" s="54"/>
      <c r="DH47" s="54"/>
      <c r="DI47" s="54"/>
      <c r="DJ47" s="54"/>
      <c r="DK47" s="54"/>
      <c r="DL47" s="54"/>
      <c r="DM47" s="54"/>
      <c r="DN47" s="54"/>
      <c r="DO47" s="54"/>
      <c r="DP47" s="54"/>
      <c r="DQ47" s="54"/>
      <c r="DR47" s="54"/>
      <c r="DS47" s="54"/>
      <c r="DT47" s="54"/>
      <c r="DU47" s="54"/>
      <c r="DV47" s="54"/>
      <c r="DW47" s="54"/>
      <c r="DX47" s="54"/>
      <c r="DY47" s="54"/>
      <c r="DZ47" s="54"/>
      <c r="EA47" s="54"/>
      <c r="EB47" s="54"/>
      <c r="EC47" s="54"/>
      <c r="ED47" s="54"/>
      <c r="EE47" s="54"/>
      <c r="EF47" s="54"/>
      <c r="EG47" s="54"/>
      <c r="EH47" s="54"/>
      <c r="EI47" s="54"/>
    </row>
    <row r="48" s="2" customFormat="1" ht="15.95" customHeight="1">
      <c r="B48" s="325" t="s">
        <v>50</v>
      </c>
      <c r="C48" s="305" t="s">
        <v>42</v>
      </c>
      <c r="D48" s="309">
        <v>29.362416107382550335570469820</v>
      </c>
      <c r="E48" s="310">
        <v>-0.6198347107438016528925620200</v>
      </c>
      <c r="F48" s="310">
        <v>36.724484046372966822540551380</v>
      </c>
      <c r="G48" s="310">
        <v>9.181080589266413804700351080</v>
      </c>
      <c r="H48" s="310">
        <v>79.95324337383708185600619484</v>
      </c>
      <c r="I48" s="310">
        <v>-8.976752425523935432385871280</v>
      </c>
      <c r="J48" s="319">
        <v>71.632460481169493190262804109</v>
      </c>
      <c r="K48" s="310">
        <v>20.512357501202017802482613050</v>
      </c>
      <c r="L48" s="320">
        <v>81.26393700585597575518001333</v>
      </c>
      <c r="M48" s="310">
        <v>2.2347922575360456868871821800</v>
      </c>
      <c r="N48" s="310">
        <v>88.14790806407468673998925576</v>
      </c>
      <c r="O48" s="311">
        <v>17.878028448107572423644609840</v>
      </c>
      <c r="P48" s="319">
        <v>21.033021114437351188416091825</v>
      </c>
      <c r="Q48" s="310">
        <v>19.765380078673906121888712510</v>
      </c>
      <c r="R48" s="320">
        <v>29.843761581170155425670808335</v>
      </c>
      <c r="S48" s="310">
        <v>11.621050924969530066904954700</v>
      </c>
      <c r="T48" s="310">
        <v>70.477111463415797214564360040</v>
      </c>
      <c r="U48" s="311">
        <v>7.2964096702322812914589282800</v>
      </c>
      <c r="W48" s="283"/>
      <c r="X48" s="283"/>
      <c r="Y48" s="283"/>
      <c r="Z48" s="283"/>
      <c r="AA48" s="283"/>
      <c r="AB48" s="283"/>
      <c r="AC48" s="283"/>
      <c r="AD48" s="283"/>
      <c r="AE48" s="283"/>
      <c r="AF48" s="283"/>
      <c r="AG48" s="283"/>
      <c r="AH48" s="283"/>
      <c r="AI48" s="283"/>
      <c r="AJ48" s="283"/>
      <c r="AK48" s="283"/>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c r="BZ48" s="34"/>
      <c r="CA48" s="34"/>
      <c r="CB48" s="34"/>
      <c r="CC48" s="34"/>
      <c r="CD48" s="34"/>
      <c r="CE48" s="34"/>
      <c r="CF48" s="34"/>
      <c r="CG48" s="34"/>
      <c r="CH48" s="34"/>
      <c r="CI48" s="34"/>
      <c r="CJ48" s="34"/>
      <c r="CK48" s="34"/>
      <c r="CL48" s="34"/>
      <c r="CM48" s="34"/>
      <c r="CN48" s="34"/>
      <c r="CO48" s="34"/>
      <c r="CP48" s="34"/>
      <c r="CQ48" s="34"/>
      <c r="CR48" s="34"/>
      <c r="CS48" s="34"/>
      <c r="CT48" s="34"/>
      <c r="CU48" s="34"/>
      <c r="CV48" s="34"/>
      <c r="CW48" s="34"/>
      <c r="CX48" s="34"/>
      <c r="CY48" s="34"/>
      <c r="CZ48" s="34"/>
      <c r="DA48" s="34"/>
      <c r="DB48" s="34"/>
      <c r="DC48" s="34"/>
      <c r="DD48" s="34"/>
      <c r="DE48" s="34"/>
      <c r="DF48" s="34"/>
      <c r="DG48" s="34"/>
      <c r="DH48" s="34"/>
      <c r="DI48" s="34"/>
      <c r="DJ48" s="34"/>
      <c r="DK48" s="34"/>
      <c r="DL48" s="34"/>
      <c r="DM48" s="34"/>
      <c r="DN48" s="34"/>
      <c r="DO48" s="34"/>
      <c r="DP48" s="34"/>
      <c r="DQ48" s="34"/>
      <c r="DR48" s="34"/>
      <c r="DS48" s="34"/>
      <c r="DT48" s="34"/>
      <c r="DU48" s="34"/>
      <c r="DV48" s="34"/>
      <c r="DW48" s="34"/>
      <c r="DX48" s="34"/>
      <c r="DY48" s="34"/>
      <c r="DZ48" s="34"/>
      <c r="EA48" s="34"/>
      <c r="EB48" s="34"/>
      <c r="EC48" s="34"/>
      <c r="ED48" s="34"/>
      <c r="EE48" s="34"/>
      <c r="EF48" s="34"/>
      <c r="EG48" s="34"/>
      <c r="EH48" s="34"/>
      <c r="EI48" s="34"/>
    </row>
    <row r="49" s="2" customFormat="1" ht="15.95" customHeight="1">
      <c r="B49" s="326"/>
      <c r="C49" s="306" t="s">
        <v>60</v>
      </c>
      <c r="D49" s="312">
        <v>53.975214736755081449637926620</v>
      </c>
      <c r="E49" s="134">
        <v>22.625435066528205691269851810</v>
      </c>
      <c r="F49" s="134">
        <v>59.358255211795362010737654050</v>
      </c>
      <c r="G49" s="134">
        <v>-1.9832917891544398100176772400</v>
      </c>
      <c r="H49" s="134">
        <v>90.93126902764724305250328370</v>
      </c>
      <c r="I49" s="134">
        <v>25.106665286847173475986128720</v>
      </c>
      <c r="J49" s="321">
        <v>77.102199870299788913249538776</v>
      </c>
      <c r="K49" s="134">
        <v>0.4484580585545627190995899100</v>
      </c>
      <c r="L49" s="135">
        <v>90.12237630760332633286943557</v>
      </c>
      <c r="M49" s="134">
        <v>2.1567539317904283599217621100</v>
      </c>
      <c r="N49" s="134">
        <v>85.55278170555177841369126813</v>
      </c>
      <c r="O49" s="313">
        <v>-1.6722299872375413885545288300</v>
      </c>
      <c r="P49" s="321">
        <v>41.616077946756408961364550532</v>
      </c>
      <c r="Q49" s="134">
        <v>23.175358711921644037547806900</v>
      </c>
      <c r="R49" s="135">
        <v>53.495070131601779986514515903</v>
      </c>
      <c r="S49" s="134">
        <v>0.1306874189945234368790232600</v>
      </c>
      <c r="T49" s="134">
        <v>77.794230093311061059949004210</v>
      </c>
      <c r="U49" s="313">
        <v>23.014594113887615364362134970</v>
      </c>
      <c r="W49" s="283"/>
      <c r="X49" s="283"/>
      <c r="Y49" s="283"/>
      <c r="Z49" s="283"/>
      <c r="AA49" s="283"/>
      <c r="AB49" s="283"/>
      <c r="AC49" s="283"/>
      <c r="AD49" s="283"/>
      <c r="AE49" s="283"/>
      <c r="AF49" s="283"/>
      <c r="AG49" s="283"/>
      <c r="AH49" s="283"/>
      <c r="AI49" s="283"/>
      <c r="AJ49" s="283"/>
      <c r="AK49" s="283"/>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34"/>
      <c r="BM49" s="34"/>
      <c r="BN49" s="34"/>
      <c r="BO49" s="34"/>
      <c r="BP49" s="34"/>
      <c r="BQ49" s="34"/>
      <c r="BR49" s="34"/>
      <c r="BS49" s="34"/>
      <c r="BT49" s="34"/>
      <c r="BU49" s="34"/>
      <c r="BV49" s="34"/>
      <c r="BW49" s="34"/>
      <c r="BX49" s="34"/>
      <c r="BY49" s="34"/>
      <c r="BZ49" s="34"/>
      <c r="CA49" s="34"/>
      <c r="CB49" s="34"/>
      <c r="CC49" s="34"/>
      <c r="CD49" s="34"/>
      <c r="CE49" s="34"/>
      <c r="CF49" s="34"/>
      <c r="CG49" s="34"/>
      <c r="CH49" s="34"/>
      <c r="CI49" s="34"/>
      <c r="CJ49" s="34"/>
      <c r="CK49" s="34"/>
      <c r="CL49" s="34"/>
      <c r="CM49" s="34"/>
      <c r="CN49" s="34"/>
      <c r="CO49" s="34"/>
      <c r="CP49" s="34"/>
      <c r="CQ49" s="34"/>
      <c r="CR49" s="34"/>
      <c r="CS49" s="34"/>
      <c r="CT49" s="34"/>
      <c r="CU49" s="34"/>
      <c r="CV49" s="34"/>
      <c r="CW49" s="34"/>
      <c r="CX49" s="34"/>
      <c r="CY49" s="34"/>
      <c r="CZ49" s="34"/>
      <c r="DA49" s="34"/>
      <c r="DB49" s="34"/>
      <c r="DC49" s="34"/>
      <c r="DD49" s="34"/>
      <c r="DE49" s="34"/>
      <c r="DF49" s="34"/>
      <c r="DG49" s="34"/>
      <c r="DH49" s="34"/>
      <c r="DI49" s="34"/>
      <c r="DJ49" s="34"/>
      <c r="DK49" s="34"/>
      <c r="DL49" s="34"/>
      <c r="DM49" s="34"/>
      <c r="DN49" s="34"/>
      <c r="DO49" s="34"/>
      <c r="DP49" s="34"/>
      <c r="DQ49" s="34"/>
      <c r="DR49" s="34"/>
      <c r="DS49" s="34"/>
      <c r="DT49" s="34"/>
      <c r="DU49" s="34"/>
      <c r="DV49" s="34"/>
      <c r="DW49" s="34"/>
      <c r="DX49" s="34"/>
      <c r="DY49" s="34"/>
      <c r="DZ49" s="34"/>
      <c r="EA49" s="34"/>
      <c r="EB49" s="34"/>
      <c r="EC49" s="34"/>
      <c r="ED49" s="34"/>
      <c r="EE49" s="34"/>
      <c r="EF49" s="34"/>
      <c r="EG49" s="34"/>
      <c r="EH49" s="34"/>
      <c r="EI49" s="34"/>
    </row>
    <row r="50" s="2" customFormat="1" ht="15.95" customHeight="1">
      <c r="B50" s="326"/>
      <c r="C50" s="307" t="s">
        <v>44</v>
      </c>
      <c r="D50" s="314">
        <v>45.806066382363270859572799120</v>
      </c>
      <c r="E50" s="159">
        <v>2.7183048750278952776188175800</v>
      </c>
      <c r="F50" s="159">
        <v>53.703881130840638338875805190</v>
      </c>
      <c r="G50" s="159">
        <v>1.296630742071047762668391600</v>
      </c>
      <c r="H50" s="159">
        <v>85.29377284811940128085462570</v>
      </c>
      <c r="I50" s="159">
        <v>1.4034762287176352850094673100</v>
      </c>
      <c r="J50" s="322">
        <v>78.440618478608441436275820267</v>
      </c>
      <c r="K50" s="159">
        <v>8.018005687857652953138099380</v>
      </c>
      <c r="L50" s="160">
        <v>89.2681107062676026335733332</v>
      </c>
      <c r="M50" s="159">
        <v>-0.7799831077477269608039651100</v>
      </c>
      <c r="N50" s="159">
        <v>87.87081731427418657819085993</v>
      </c>
      <c r="O50" s="315">
        <v>8.867151076137724955903737550</v>
      </c>
      <c r="P50" s="322">
        <v>35.930561771047693063157557248</v>
      </c>
      <c r="Q50" s="159">
        <v>10.954264402378596738988771850</v>
      </c>
      <c r="R50" s="160">
        <v>47.940440061441178741021955116</v>
      </c>
      <c r="S50" s="159">
        <v>0.5065341335653026297371738300</v>
      </c>
      <c r="T50" s="159">
        <v>74.948335319822997861272487560</v>
      </c>
      <c r="U50" s="315">
        <v>10.395075662373433196106798310</v>
      </c>
      <c r="W50" s="283"/>
      <c r="X50" s="283"/>
      <c r="Y50" s="283"/>
      <c r="Z50" s="283"/>
      <c r="AA50" s="283"/>
      <c r="AB50" s="283"/>
      <c r="AC50" s="283"/>
      <c r="AD50" s="283"/>
      <c r="AE50" s="283"/>
      <c r="AF50" s="283"/>
      <c r="AG50" s="283"/>
      <c r="AH50" s="283"/>
      <c r="AI50" s="283"/>
      <c r="AJ50" s="283"/>
      <c r="AK50" s="283"/>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row>
    <row r="51" s="2" customFormat="1" ht="15.95" customHeight="1">
      <c r="B51" s="327"/>
      <c r="C51" s="308" t="s">
        <v>45</v>
      </c>
      <c r="D51" s="316">
        <v>53.975214736755081449637926620</v>
      </c>
      <c r="E51" s="317">
        <v>22.625435066528205691269851810</v>
      </c>
      <c r="F51" s="317">
        <v>59.358255211795362010737654050</v>
      </c>
      <c r="G51" s="317">
        <v>-1.9832917891544398100176772400</v>
      </c>
      <c r="H51" s="317">
        <v>90.93126902764724305250328370</v>
      </c>
      <c r="I51" s="317">
        <v>25.106665286847173475986128720</v>
      </c>
      <c r="J51" s="323">
        <v>77.102199870299788913249538776</v>
      </c>
      <c r="K51" s="317">
        <v>0.4484580585545627190995899100</v>
      </c>
      <c r="L51" s="324">
        <v>90.12237630760332633286943557</v>
      </c>
      <c r="M51" s="317">
        <v>2.1567539317904283599217621100</v>
      </c>
      <c r="N51" s="317">
        <v>85.55278170555177841369126813</v>
      </c>
      <c r="O51" s="318">
        <v>-1.6722299872375413885545288300</v>
      </c>
      <c r="P51" s="323">
        <v>41.616077946756408961364550532</v>
      </c>
      <c r="Q51" s="317">
        <v>23.175358711921644037547806900</v>
      </c>
      <c r="R51" s="324">
        <v>53.495070131601779986514515903</v>
      </c>
      <c r="S51" s="317">
        <v>0.1306874189945234368790232600</v>
      </c>
      <c r="T51" s="317">
        <v>77.794230093311061059949004210</v>
      </c>
      <c r="U51" s="318">
        <v>23.014594113887615364362134970</v>
      </c>
      <c r="W51" s="283"/>
      <c r="X51" s="283"/>
      <c r="Y51" s="283"/>
      <c r="Z51" s="283"/>
      <c r="AA51" s="283"/>
      <c r="AB51" s="283"/>
      <c r="AC51" s="283"/>
      <c r="AD51" s="283"/>
      <c r="AE51" s="283"/>
      <c r="AF51" s="283"/>
      <c r="AG51" s="283"/>
      <c r="AH51" s="283"/>
      <c r="AI51" s="283"/>
      <c r="AJ51" s="283"/>
      <c r="AK51" s="283"/>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row>
    <row r="52" s="2" customFormat="1" ht="5.1" customHeight="1">
      <c r="B52" s="54"/>
      <c r="C52" s="299"/>
      <c r="D52" s="159"/>
      <c r="E52" s="159"/>
      <c r="F52" s="159"/>
      <c r="G52" s="159"/>
      <c r="H52" s="159"/>
      <c r="I52" s="159"/>
      <c r="J52" s="160"/>
      <c r="K52" s="159"/>
      <c r="L52" s="160"/>
      <c r="M52" s="159"/>
      <c r="N52" s="159"/>
      <c r="O52" s="159"/>
      <c r="P52" s="160"/>
      <c r="Q52" s="159"/>
      <c r="R52" s="160"/>
      <c r="S52" s="159"/>
      <c r="T52" s="159"/>
      <c r="U52" s="159"/>
      <c r="W52" s="283"/>
      <c r="X52" s="283"/>
      <c r="Y52" s="283"/>
      <c r="Z52" s="283"/>
      <c r="AA52" s="283"/>
      <c r="AB52" s="283"/>
      <c r="AC52" s="283"/>
      <c r="AD52" s="283"/>
      <c r="AE52" s="283"/>
      <c r="AF52" s="283"/>
      <c r="AG52" s="283"/>
      <c r="AH52" s="283"/>
      <c r="AI52" s="283"/>
      <c r="AJ52" s="283"/>
      <c r="AK52" s="283"/>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row>
    <row r="53" s="9" customFormat="1" ht="5.1" customHeight="1">
      <c r="B53" s="54"/>
      <c r="C53" s="299"/>
      <c r="D53" s="159"/>
      <c r="E53" s="159"/>
      <c r="F53" s="159"/>
      <c r="G53" s="159"/>
      <c r="H53" s="159"/>
      <c r="I53" s="159"/>
      <c r="J53" s="160"/>
      <c r="K53" s="159"/>
      <c r="L53" s="160"/>
      <c r="M53" s="159"/>
      <c r="N53" s="159"/>
      <c r="O53" s="159"/>
      <c r="P53" s="160"/>
      <c r="Q53" s="159"/>
      <c r="R53" s="160"/>
      <c r="S53" s="159"/>
      <c r="T53" s="159"/>
      <c r="U53" s="159"/>
      <c r="W53" s="283"/>
      <c r="X53" s="283"/>
      <c r="Y53" s="283"/>
      <c r="Z53" s="283"/>
      <c r="AA53" s="283"/>
      <c r="AB53" s="283"/>
      <c r="AC53" s="283"/>
      <c r="AD53" s="283"/>
      <c r="AE53" s="283"/>
      <c r="AF53" s="283"/>
      <c r="AG53" s="283"/>
      <c r="AH53" s="283"/>
      <c r="AI53" s="283"/>
      <c r="AJ53" s="283"/>
      <c r="AK53" s="283"/>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54"/>
      <c r="BK53" s="54"/>
      <c r="BL53" s="54"/>
      <c r="BM53" s="54"/>
      <c r="BN53" s="54"/>
      <c r="BO53" s="54"/>
      <c r="BP53" s="54"/>
      <c r="BQ53" s="54"/>
      <c r="BR53" s="54"/>
      <c r="BS53" s="54"/>
      <c r="BT53" s="54"/>
      <c r="BU53" s="54"/>
      <c r="BV53" s="54"/>
      <c r="BW53" s="54"/>
      <c r="BX53" s="54"/>
      <c r="BY53" s="54"/>
      <c r="BZ53" s="54"/>
      <c r="CA53" s="54"/>
      <c r="CB53" s="54"/>
      <c r="CC53" s="54"/>
      <c r="CD53" s="54"/>
      <c r="CE53" s="54"/>
      <c r="CF53" s="54"/>
      <c r="CG53" s="54"/>
      <c r="CH53" s="54"/>
      <c r="CI53" s="54"/>
      <c r="CJ53" s="54"/>
      <c r="CK53" s="54"/>
      <c r="CL53" s="54"/>
      <c r="CM53" s="54"/>
      <c r="CN53" s="54"/>
      <c r="CO53" s="54"/>
      <c r="CP53" s="54"/>
      <c r="CQ53" s="54"/>
      <c r="CR53" s="54"/>
      <c r="CS53" s="54"/>
      <c r="CT53" s="54"/>
      <c r="CU53" s="54"/>
      <c r="CV53" s="54"/>
      <c r="CW53" s="54"/>
      <c r="CX53" s="54"/>
      <c r="CY53" s="54"/>
      <c r="CZ53" s="54"/>
      <c r="DA53" s="54"/>
      <c r="DB53" s="54"/>
      <c r="DC53" s="54"/>
      <c r="DD53" s="54"/>
      <c r="DE53" s="54"/>
      <c r="DF53" s="54"/>
      <c r="DG53" s="54"/>
      <c r="DH53" s="54"/>
      <c r="DI53" s="54"/>
      <c r="DJ53" s="54"/>
      <c r="DK53" s="54"/>
      <c r="DL53" s="54"/>
      <c r="DM53" s="54"/>
      <c r="DN53" s="54"/>
      <c r="DO53" s="54"/>
      <c r="DP53" s="54"/>
      <c r="DQ53" s="54"/>
      <c r="DR53" s="54"/>
      <c r="DS53" s="54"/>
      <c r="DT53" s="54"/>
      <c r="DU53" s="54"/>
      <c r="DV53" s="54"/>
      <c r="DW53" s="54"/>
      <c r="DX53" s="54"/>
      <c r="DY53" s="54"/>
      <c r="DZ53" s="54"/>
      <c r="EA53" s="54"/>
      <c r="EB53" s="54"/>
      <c r="EC53" s="54"/>
      <c r="ED53" s="54"/>
      <c r="EE53" s="54"/>
      <c r="EF53" s="54"/>
      <c r="EG53" s="54"/>
      <c r="EH53" s="54"/>
      <c r="EI53" s="54"/>
    </row>
    <row r="54" s="2" customFormat="1" ht="15.95" customHeight="1">
      <c r="B54" s="325" t="s">
        <v>51</v>
      </c>
      <c r="C54" s="305" t="s">
        <v>42</v>
      </c>
      <c r="D54" s="309">
        <v>31.040268456375838926174496670</v>
      </c>
      <c r="E54" s="310">
        <v>-9.714894480519480519480519370</v>
      </c>
      <c r="F54" s="310">
        <v>40.836220537689365978748440900</v>
      </c>
      <c r="G54" s="310">
        <v>-8.255875244445100598693542450</v>
      </c>
      <c r="H54" s="310">
        <v>76.011609418475799605667064690</v>
      </c>
      <c r="I54" s="310">
        <v>-1.5903135377462300152357342700</v>
      </c>
      <c r="J54" s="319">
        <v>71.257748394955877707140243484</v>
      </c>
      <c r="K54" s="310">
        <v>25.717732258535808020841261420</v>
      </c>
      <c r="L54" s="320">
        <v>81.2688633912642795968035232</v>
      </c>
      <c r="M54" s="310">
        <v>3.0687501210522176042827654600</v>
      </c>
      <c r="N54" s="310">
        <v>87.68148762200541285183270280</v>
      </c>
      <c r="O54" s="311">
        <v>21.974635484453635900473950030</v>
      </c>
      <c r="P54" s="319">
        <v>22.118596397763149959431115868</v>
      </c>
      <c r="Q54" s="310">
        <v>13.504387226317054349985386170</v>
      </c>
      <c r="R54" s="320">
        <v>33.187132282930178304189903517</v>
      </c>
      <c r="S54" s="310">
        <v>-5.4404773049507120850769799300</v>
      </c>
      <c r="T54" s="310">
        <v>66.648109903547958808101967010</v>
      </c>
      <c r="U54" s="311">
        <v>20.034856343727752857300651240</v>
      </c>
      <c r="W54" s="283"/>
      <c r="X54" s="283"/>
      <c r="Y54" s="283"/>
      <c r="Z54" s="283"/>
      <c r="AA54" s="283"/>
      <c r="AB54" s="283"/>
      <c r="AC54" s="283"/>
      <c r="AD54" s="283"/>
      <c r="AE54" s="283"/>
      <c r="AF54" s="283"/>
      <c r="AG54" s="283"/>
      <c r="AH54" s="283"/>
      <c r="AI54" s="283"/>
      <c r="AJ54" s="283"/>
      <c r="AK54" s="283"/>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row>
    <row r="55" s="2" customFormat="1" ht="15.95" customHeight="1">
      <c r="B55" s="326"/>
      <c r="C55" s="306" t="s">
        <v>60</v>
      </c>
      <c r="D55" s="312">
        <v>58.095866409309931973417312630</v>
      </c>
      <c r="E55" s="134">
        <v>20.975173389323000406564464730</v>
      </c>
      <c r="F55" s="134">
        <v>65.931294547337452712915984440</v>
      </c>
      <c r="G55" s="134">
        <v>-3.5855957695844695283488433700</v>
      </c>
      <c r="H55" s="134">
        <v>88.11576779763996907354312859</v>
      </c>
      <c r="I55" s="134">
        <v>25.474169917817493520495494540</v>
      </c>
      <c r="J55" s="321">
        <v>75.486327412676046733378455975</v>
      </c>
      <c r="K55" s="134">
        <v>-1.4070965724165389823499915500</v>
      </c>
      <c r="L55" s="135">
        <v>89.65868712231489359971218249</v>
      </c>
      <c r="M55" s="134">
        <v>2.2569745260368933884232123300</v>
      </c>
      <c r="N55" s="134">
        <v>84.19298769085864866712349367</v>
      </c>
      <c r="O55" s="313">
        <v>-3.5831992051754656733236713900</v>
      </c>
      <c r="P55" s="321">
        <v>43.854435930962578506376316898</v>
      </c>
      <c r="Q55" s="134">
        <v>19.272935871086871497704126290</v>
      </c>
      <c r="R55" s="135">
        <v>59.113133093889146336134996173</v>
      </c>
      <c r="S55" s="134">
        <v>-1.4095472266737541210072558400</v>
      </c>
      <c r="T55" s="134">
        <v>74.187297535572608138328041550</v>
      </c>
      <c r="U55" s="313">
        <v>20.978180458621743842224587470</v>
      </c>
      <c r="W55" s="283"/>
      <c r="X55" s="283"/>
      <c r="Y55" s="283"/>
      <c r="Z55" s="283"/>
      <c r="AA55" s="283"/>
      <c r="AB55" s="283"/>
      <c r="AC55" s="283"/>
      <c r="AD55" s="283"/>
      <c r="AE55" s="283"/>
      <c r="AF55" s="283"/>
      <c r="AG55" s="283"/>
      <c r="AH55" s="283"/>
      <c r="AI55" s="283"/>
      <c r="AJ55" s="283"/>
      <c r="AK55" s="283"/>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c r="BL55" s="34"/>
      <c r="BM55" s="34"/>
      <c r="BN55" s="34"/>
      <c r="BO55" s="34"/>
      <c r="BP55" s="34"/>
      <c r="BQ55" s="34"/>
      <c r="BR55" s="34"/>
      <c r="BS55" s="34"/>
      <c r="BT55" s="34"/>
      <c r="BU55" s="34"/>
      <c r="BV55" s="34"/>
      <c r="BW55" s="34"/>
      <c r="BX55" s="34"/>
      <c r="BY55" s="34"/>
      <c r="BZ55" s="34"/>
      <c r="CA55" s="34"/>
      <c r="CB55" s="34"/>
      <c r="CC55" s="34"/>
      <c r="CD55" s="34"/>
      <c r="CE55" s="34"/>
      <c r="CF55" s="34"/>
      <c r="CG55" s="34"/>
      <c r="CH55" s="34"/>
      <c r="CI55" s="34"/>
      <c r="CJ55" s="34"/>
      <c r="CK55" s="34"/>
      <c r="CL55" s="34"/>
      <c r="CM55" s="34"/>
      <c r="CN55" s="34"/>
      <c r="CO55" s="34"/>
      <c r="CP55" s="34"/>
      <c r="CQ55" s="34"/>
      <c r="CR55" s="34"/>
      <c r="CS55" s="34"/>
      <c r="CT55" s="34"/>
      <c r="CU55" s="34"/>
      <c r="CV55" s="34"/>
      <c r="CW55" s="34"/>
      <c r="CX55" s="34"/>
      <c r="CY55" s="34"/>
      <c r="CZ55" s="34"/>
      <c r="DA55" s="34"/>
      <c r="DB55" s="34"/>
      <c r="DC55" s="34"/>
      <c r="DD55" s="34"/>
      <c r="DE55" s="34"/>
      <c r="DF55" s="34"/>
      <c r="DG55" s="34"/>
      <c r="DH55" s="34"/>
      <c r="DI55" s="34"/>
      <c r="DJ55" s="34"/>
      <c r="DK55" s="34"/>
      <c r="DL55" s="34"/>
      <c r="DM55" s="34"/>
      <c r="DN55" s="34"/>
      <c r="DO55" s="34"/>
      <c r="DP55" s="34"/>
      <c r="DQ55" s="34"/>
      <c r="DR55" s="34"/>
      <c r="DS55" s="34"/>
      <c r="DT55" s="34"/>
      <c r="DU55" s="34"/>
      <c r="DV55" s="34"/>
      <c r="DW55" s="34"/>
      <c r="DX55" s="34"/>
      <c r="DY55" s="34"/>
      <c r="DZ55" s="34"/>
      <c r="EA55" s="34"/>
      <c r="EB55" s="34"/>
      <c r="EC55" s="34"/>
      <c r="ED55" s="34"/>
      <c r="EE55" s="34"/>
      <c r="EF55" s="34"/>
      <c r="EG55" s="34"/>
      <c r="EH55" s="34"/>
      <c r="EI55" s="34"/>
    </row>
    <row r="56" s="2" customFormat="1" ht="15.95" customHeight="1">
      <c r="B56" s="326"/>
      <c r="C56" s="307" t="s">
        <v>44</v>
      </c>
      <c r="D56" s="314">
        <v>52.000054537386111299132891430</v>
      </c>
      <c r="E56" s="159">
        <v>14.627999222428383490628558500</v>
      </c>
      <c r="F56" s="159">
        <v>58.905777726644023501691765650</v>
      </c>
      <c r="G56" s="159">
        <v>-3.4137003959798990064340824400</v>
      </c>
      <c r="H56" s="159">
        <v>88.27666239922277882594677325</v>
      </c>
      <c r="I56" s="159">
        <v>18.679356898830145766119656250</v>
      </c>
      <c r="J56" s="322">
        <v>78.492090788322403236637552901</v>
      </c>
      <c r="K56" s="159">
        <v>9.384981526129821227305514920</v>
      </c>
      <c r="L56" s="160">
        <v>90.47831793962125805467606439</v>
      </c>
      <c r="M56" s="159">
        <v>3.934871997489797147534545200</v>
      </c>
      <c r="N56" s="159">
        <v>86.75237623305773280824253941</v>
      </c>
      <c r="O56" s="315">
        <v>5.2437737439765677855158219700</v>
      </c>
      <c r="P56" s="322">
        <v>40.815930017462269741899940908</v>
      </c>
      <c r="Q56" s="159">
        <v>25.385815773225522405230795280</v>
      </c>
      <c r="R56" s="160">
        <v>53.296956856319582787398911853</v>
      </c>
      <c r="S56" s="159">
        <v>0.386846860550286774182521800</v>
      </c>
      <c r="T56" s="159">
        <v>76.582102290559954151148662130</v>
      </c>
      <c r="U56" s="315">
        <v>24.902633855411244391503389420</v>
      </c>
      <c r="W56" s="283"/>
      <c r="X56" s="283"/>
      <c r="Y56" s="283"/>
      <c r="Z56" s="283"/>
      <c r="AA56" s="283"/>
      <c r="AB56" s="283"/>
      <c r="AC56" s="283"/>
      <c r="AD56" s="283"/>
      <c r="AE56" s="283"/>
      <c r="AF56" s="283"/>
      <c r="AG56" s="283"/>
      <c r="AH56" s="283"/>
      <c r="AI56" s="283"/>
      <c r="AJ56" s="283"/>
      <c r="AK56" s="283"/>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c r="BL56" s="34"/>
      <c r="BM56" s="34"/>
      <c r="BN56" s="34"/>
      <c r="BO56" s="34"/>
      <c r="BP56" s="34"/>
      <c r="BQ56" s="34"/>
      <c r="BR56" s="34"/>
      <c r="BS56" s="34"/>
      <c r="BT56" s="34"/>
      <c r="BU56" s="34"/>
      <c r="BV56" s="34"/>
      <c r="BW56" s="34"/>
      <c r="BX56" s="34"/>
      <c r="BY56" s="34"/>
      <c r="BZ56" s="34"/>
      <c r="CA56" s="34"/>
      <c r="CB56" s="34"/>
      <c r="CC56" s="34"/>
      <c r="CD56" s="34"/>
      <c r="CE56" s="34"/>
      <c r="CF56" s="34"/>
      <c r="CG56" s="34"/>
      <c r="CH56" s="34"/>
      <c r="CI56" s="34"/>
      <c r="CJ56" s="34"/>
      <c r="CK56" s="34"/>
      <c r="CL56" s="34"/>
      <c r="CM56" s="34"/>
      <c r="CN56" s="34"/>
      <c r="CO56" s="34"/>
      <c r="CP56" s="34"/>
      <c r="CQ56" s="34"/>
      <c r="CR56" s="34"/>
      <c r="CS56" s="34"/>
      <c r="CT56" s="34"/>
      <c r="CU56" s="34"/>
      <c r="CV56" s="34"/>
      <c r="CW56" s="34"/>
      <c r="CX56" s="34"/>
      <c r="CY56" s="34"/>
      <c r="CZ56" s="34"/>
      <c r="DA56" s="34"/>
      <c r="DB56" s="34"/>
      <c r="DC56" s="34"/>
      <c r="DD56" s="34"/>
      <c r="DE56" s="34"/>
      <c r="DF56" s="34"/>
      <c r="DG56" s="34"/>
      <c r="DH56" s="34"/>
      <c r="DI56" s="34"/>
      <c r="DJ56" s="34"/>
      <c r="DK56" s="34"/>
      <c r="DL56" s="34"/>
      <c r="DM56" s="34"/>
      <c r="DN56" s="34"/>
      <c r="DO56" s="34"/>
      <c r="DP56" s="34"/>
      <c r="DQ56" s="34"/>
      <c r="DR56" s="34"/>
      <c r="DS56" s="34"/>
      <c r="DT56" s="34"/>
      <c r="DU56" s="34"/>
      <c r="DV56" s="34"/>
      <c r="DW56" s="34"/>
      <c r="DX56" s="34"/>
      <c r="DY56" s="34"/>
      <c r="DZ56" s="34"/>
      <c r="EA56" s="34"/>
      <c r="EB56" s="34"/>
      <c r="EC56" s="34"/>
      <c r="ED56" s="34"/>
      <c r="EE56" s="34"/>
      <c r="EF56" s="34"/>
      <c r="EG56" s="34"/>
      <c r="EH56" s="34"/>
      <c r="EI56" s="34"/>
    </row>
    <row r="57" s="2" customFormat="1" ht="15.95" customHeight="1">
      <c r="B57" s="327"/>
      <c r="C57" s="308" t="s">
        <v>45</v>
      </c>
      <c r="D57" s="316">
        <v>58.095866409309931973417312630</v>
      </c>
      <c r="E57" s="317">
        <v>20.975173389323000406564464730</v>
      </c>
      <c r="F57" s="317">
        <v>65.931294547337452712915984440</v>
      </c>
      <c r="G57" s="317">
        <v>-3.5855957695844695283488433700</v>
      </c>
      <c r="H57" s="317">
        <v>88.11576779763996907354312859</v>
      </c>
      <c r="I57" s="317">
        <v>25.474169917817493520495494540</v>
      </c>
      <c r="J57" s="323">
        <v>75.486327412676046733378455975</v>
      </c>
      <c r="K57" s="317">
        <v>-1.4070965724165389823499915500</v>
      </c>
      <c r="L57" s="324">
        <v>89.65868712231489359971218249</v>
      </c>
      <c r="M57" s="317">
        <v>2.2569745260368933884232123300</v>
      </c>
      <c r="N57" s="317">
        <v>84.19298769085864866712349367</v>
      </c>
      <c r="O57" s="318">
        <v>-3.5831992051754656733236713900</v>
      </c>
      <c r="P57" s="323">
        <v>43.854435930962578506376316898</v>
      </c>
      <c r="Q57" s="317">
        <v>19.272935871086871497704126290</v>
      </c>
      <c r="R57" s="324">
        <v>59.113133093889146336134996173</v>
      </c>
      <c r="S57" s="317">
        <v>-1.4095472266737541210072558400</v>
      </c>
      <c r="T57" s="317">
        <v>74.187297535572608138328041550</v>
      </c>
      <c r="U57" s="318">
        <v>20.978180458621743842224587470</v>
      </c>
      <c r="W57" s="283"/>
      <c r="X57" s="283"/>
      <c r="Y57" s="283"/>
      <c r="Z57" s="283"/>
      <c r="AA57" s="283"/>
      <c r="AB57" s="283"/>
      <c r="AC57" s="283"/>
      <c r="AD57" s="283"/>
      <c r="AE57" s="283"/>
      <c r="AF57" s="283"/>
      <c r="AG57" s="283"/>
      <c r="AH57" s="283"/>
      <c r="AI57" s="283"/>
      <c r="AJ57" s="283"/>
      <c r="AK57" s="283"/>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4"/>
      <c r="CD57" s="34"/>
      <c r="CE57" s="34"/>
      <c r="CF57" s="34"/>
      <c r="CG57" s="34"/>
      <c r="CH57" s="34"/>
      <c r="CI57" s="34"/>
      <c r="CJ57" s="34"/>
      <c r="CK57" s="34"/>
      <c r="CL57" s="34"/>
      <c r="CM57" s="34"/>
      <c r="CN57" s="34"/>
      <c r="CO57" s="34"/>
      <c r="CP57" s="34"/>
      <c r="CQ57" s="34"/>
      <c r="CR57" s="34"/>
      <c r="CS57" s="34"/>
      <c r="CT57" s="34"/>
      <c r="CU57" s="34"/>
      <c r="CV57" s="34"/>
      <c r="CW57" s="34"/>
      <c r="CX57" s="34"/>
      <c r="CY57" s="34"/>
      <c r="CZ57" s="34"/>
      <c r="DA57" s="34"/>
      <c r="DB57" s="34"/>
      <c r="DC57" s="34"/>
      <c r="DD57" s="34"/>
      <c r="DE57" s="34"/>
      <c r="DF57" s="34"/>
      <c r="DG57" s="34"/>
      <c r="DH57" s="34"/>
      <c r="DI57" s="34"/>
      <c r="DJ57" s="34"/>
      <c r="DK57" s="34"/>
      <c r="DL57" s="34"/>
      <c r="DM57" s="34"/>
      <c r="DN57" s="34"/>
      <c r="DO57" s="34"/>
      <c r="DP57" s="34"/>
      <c r="DQ57" s="34"/>
      <c r="DR57" s="34"/>
      <c r="DS57" s="34"/>
      <c r="DT57" s="34"/>
      <c r="DU57" s="34"/>
      <c r="DV57" s="34"/>
      <c r="DW57" s="34"/>
      <c r="DX57" s="34"/>
      <c r="DY57" s="34"/>
      <c r="DZ57" s="34"/>
      <c r="EA57" s="34"/>
      <c r="EB57" s="34"/>
      <c r="EC57" s="34"/>
      <c r="ED57" s="34"/>
      <c r="EE57" s="34"/>
      <c r="EF57" s="34"/>
      <c r="EG57" s="34"/>
      <c r="EH57" s="34"/>
      <c r="EI57" s="34"/>
    </row>
    <row r="58" s="2" customFormat="1" ht="5.1" customHeight="1">
      <c r="B58" s="54"/>
      <c r="C58" s="299"/>
      <c r="D58" s="159"/>
      <c r="E58" s="159"/>
      <c r="F58" s="159"/>
      <c r="G58" s="159"/>
      <c r="H58" s="159"/>
      <c r="I58" s="159"/>
      <c r="J58" s="160"/>
      <c r="K58" s="159"/>
      <c r="L58" s="160"/>
      <c r="M58" s="159"/>
      <c r="N58" s="159"/>
      <c r="O58" s="159"/>
      <c r="P58" s="160"/>
      <c r="Q58" s="159"/>
      <c r="R58" s="160"/>
      <c r="S58" s="159"/>
      <c r="T58" s="159"/>
      <c r="U58" s="159"/>
      <c r="W58" s="283"/>
      <c r="X58" s="283"/>
      <c r="Y58" s="283"/>
      <c r="Z58" s="283"/>
      <c r="AA58" s="283"/>
      <c r="AB58" s="283"/>
      <c r="AC58" s="283"/>
      <c r="AD58" s="283"/>
      <c r="AE58" s="283"/>
      <c r="AF58" s="283"/>
      <c r="AG58" s="283"/>
      <c r="AH58" s="283"/>
      <c r="AI58" s="283"/>
      <c r="AJ58" s="283"/>
      <c r="AK58" s="283"/>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4"/>
      <c r="CD58" s="34"/>
      <c r="CE58" s="34"/>
      <c r="CF58" s="34"/>
      <c r="CG58" s="34"/>
      <c r="CH58" s="34"/>
      <c r="CI58" s="34"/>
      <c r="CJ58" s="34"/>
      <c r="CK58" s="34"/>
      <c r="CL58" s="34"/>
      <c r="CM58" s="34"/>
      <c r="CN58" s="34"/>
      <c r="CO58" s="34"/>
      <c r="CP58" s="34"/>
      <c r="CQ58" s="34"/>
      <c r="CR58" s="34"/>
      <c r="CS58" s="34"/>
      <c r="CT58" s="34"/>
      <c r="CU58" s="34"/>
      <c r="CV58" s="34"/>
      <c r="CW58" s="34"/>
      <c r="CX58" s="34"/>
      <c r="CY58" s="34"/>
      <c r="CZ58" s="34"/>
      <c r="DA58" s="34"/>
      <c r="DB58" s="34"/>
      <c r="DC58" s="34"/>
      <c r="DD58" s="34"/>
      <c r="DE58" s="34"/>
      <c r="DF58" s="34"/>
      <c r="DG58" s="34"/>
      <c r="DH58" s="34"/>
      <c r="DI58" s="34"/>
      <c r="DJ58" s="34"/>
      <c r="DK58" s="34"/>
      <c r="DL58" s="34"/>
      <c r="DM58" s="34"/>
      <c r="DN58" s="34"/>
      <c r="DO58" s="34"/>
      <c r="DP58" s="34"/>
      <c r="DQ58" s="34"/>
      <c r="DR58" s="34"/>
      <c r="DS58" s="34"/>
      <c r="DT58" s="34"/>
      <c r="DU58" s="34"/>
      <c r="DV58" s="34"/>
      <c r="DW58" s="34"/>
      <c r="DX58" s="34"/>
      <c r="DY58" s="34"/>
      <c r="DZ58" s="34"/>
      <c r="EA58" s="34"/>
      <c r="EB58" s="34"/>
      <c r="EC58" s="34"/>
      <c r="ED58" s="34"/>
      <c r="EE58" s="34"/>
      <c r="EF58" s="34"/>
      <c r="EG58" s="34"/>
      <c r="EH58" s="34"/>
      <c r="EI58" s="34"/>
    </row>
    <row r="59" s="2" customFormat="1" ht="15.95" customHeight="1">
      <c r="B59" s="821" t="s">
        <v>59</v>
      </c>
      <c r="C59" s="613"/>
      <c r="D59" s="528"/>
      <c r="E59" s="529"/>
      <c r="F59" s="529"/>
      <c r="G59" s="529"/>
      <c r="H59" s="529"/>
      <c r="I59" s="529"/>
      <c r="J59" s="529"/>
      <c r="K59" s="529"/>
      <c r="L59" s="529"/>
      <c r="M59" s="529"/>
      <c r="N59" s="529"/>
      <c r="O59" s="529"/>
      <c r="P59" s="529"/>
      <c r="Q59" s="529"/>
      <c r="R59" s="529"/>
      <c r="S59" s="529"/>
      <c r="T59" s="529"/>
      <c r="U59" s="530"/>
      <c r="W59" s="283"/>
      <c r="X59" s="283"/>
      <c r="Y59" s="283"/>
      <c r="Z59" s="283"/>
      <c r="AA59" s="283"/>
      <c r="AB59" s="283"/>
      <c r="AC59" s="283"/>
      <c r="AD59" s="283"/>
      <c r="AE59" s="283"/>
      <c r="AF59" s="283"/>
      <c r="AG59" s="283"/>
      <c r="AH59" s="283"/>
      <c r="AI59" s="283"/>
      <c r="AJ59" s="283"/>
      <c r="AK59" s="283"/>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4"/>
      <c r="CD59" s="34"/>
      <c r="CE59" s="34"/>
      <c r="CF59" s="34"/>
      <c r="CG59" s="34"/>
      <c r="CH59" s="34"/>
      <c r="CI59" s="34"/>
      <c r="CJ59" s="34"/>
      <c r="CK59" s="34"/>
      <c r="CL59" s="34"/>
      <c r="CM59" s="34"/>
      <c r="CN59" s="34"/>
      <c r="CO59" s="34"/>
      <c r="CP59" s="34"/>
      <c r="CQ59" s="34"/>
      <c r="CR59" s="34"/>
      <c r="CS59" s="34"/>
      <c r="CT59" s="34"/>
      <c r="CU59" s="34"/>
      <c r="CV59" s="34"/>
      <c r="CW59" s="34"/>
      <c r="CX59" s="34"/>
      <c r="CY59" s="34"/>
      <c r="CZ59" s="34"/>
      <c r="DA59" s="34"/>
      <c r="DB59" s="34"/>
      <c r="DC59" s="34"/>
      <c r="DD59" s="34"/>
      <c r="DE59" s="34"/>
      <c r="DF59" s="34"/>
      <c r="DG59" s="34"/>
      <c r="DH59" s="34"/>
      <c r="DI59" s="34"/>
      <c r="DJ59" s="34"/>
      <c r="DK59" s="34"/>
      <c r="DL59" s="34"/>
      <c r="DM59" s="34"/>
      <c r="DN59" s="34"/>
      <c r="DO59" s="34"/>
      <c r="DP59" s="34"/>
      <c r="DQ59" s="34"/>
      <c r="DR59" s="34"/>
      <c r="DS59" s="34"/>
      <c r="DT59" s="34"/>
      <c r="DU59" s="34"/>
      <c r="DV59" s="34"/>
      <c r="DW59" s="34"/>
      <c r="DX59" s="34"/>
      <c r="DY59" s="34"/>
      <c r="DZ59" s="34"/>
      <c r="EA59" s="34"/>
      <c r="EB59" s="34"/>
      <c r="EC59" s="34"/>
      <c r="ED59" s="34"/>
      <c r="EE59" s="34"/>
      <c r="EF59" s="34"/>
      <c r="EG59" s="34"/>
      <c r="EH59" s="34"/>
      <c r="EI59" s="34"/>
    </row>
    <row r="60" ht="15.95" customHeight="1">
      <c r="B60" s="346" t="s">
        <v>40</v>
      </c>
      <c r="C60" s="350" t="s">
        <v>42</v>
      </c>
      <c r="D60" s="239">
        <v>43.653341114677560548584768050</v>
      </c>
      <c r="E60" s="329">
        <v>-4.1412085990708207749820991700</v>
      </c>
      <c r="F60" s="329">
        <v>43.980759259030558644477105540</v>
      </c>
      <c r="G60" s="329">
        <v>-7.5466460767278257859615218200</v>
      </c>
      <c r="H60" s="329">
        <v>99.25554231016198428264242391</v>
      </c>
      <c r="I60" s="240">
        <v>3.6834115076919833277020823900</v>
      </c>
      <c r="J60" s="328">
        <v>96.81526468096824954270258307</v>
      </c>
      <c r="K60" s="329">
        <v>11.157074594183929148826284220</v>
      </c>
      <c r="L60" s="330">
        <v>96.94810085931022564130548549</v>
      </c>
      <c r="M60" s="329">
        <v>3.0807553986935533754950795800</v>
      </c>
      <c r="N60" s="329">
        <v>99.86298217586051926255272320</v>
      </c>
      <c r="O60" s="240">
        <v>7.8349437431390177136743254800</v>
      </c>
      <c r="P60" s="328">
        <v>42.26309774226101584939686734</v>
      </c>
      <c r="Q60" s="329">
        <v>6.5538282626140176193639915100</v>
      </c>
      <c r="R60" s="330">
        <v>42.638510845135366652741156755</v>
      </c>
      <c r="S60" s="329">
        <v>-4.6983843844633601437373005700</v>
      </c>
      <c r="T60" s="329">
        <v>99.11954452575075863853161746</v>
      </c>
      <c r="U60" s="240">
        <v>11.806948470286976647286015750</v>
      </c>
    </row>
    <row r="61" ht="15.95" customHeight="1">
      <c r="B61" s="347" t="s">
        <v>69</v>
      </c>
      <c r="C61" s="306" t="s">
        <v>60</v>
      </c>
      <c r="D61" s="241">
        <v>61.127120070943051787229839040</v>
      </c>
      <c r="E61" s="121">
        <v>-3.683939653157807418987634100</v>
      </c>
      <c r="F61" s="121">
        <v>63.195190877374921588163439820</v>
      </c>
      <c r="G61" s="121">
        <v>0.4553631777326260185078609900</v>
      </c>
      <c r="H61" s="121">
        <v>96.72748704811289932769937316</v>
      </c>
      <c r="I61" s="242">
        <v>-4.1205394116856563795195319100</v>
      </c>
      <c r="J61" s="331">
        <v>110.53373641704238658899307855</v>
      </c>
      <c r="K61" s="121">
        <v>3.4253766831827455241601240400</v>
      </c>
      <c r="L61" s="136">
        <v>106.05962268217440254870467677</v>
      </c>
      <c r="M61" s="121">
        <v>0.2604550343867898243132619800</v>
      </c>
      <c r="N61" s="121">
        <v>104.21848920609063692689570795</v>
      </c>
      <c r="O61" s="242">
        <v>3.1566998650768819589523051100</v>
      </c>
      <c r="P61" s="331">
        <v>67.566089778545205969820214199</v>
      </c>
      <c r="Q61" s="121">
        <v>-0.3847517798768527381804625100</v>
      </c>
      <c r="R61" s="136">
        <v>67.0245809978237411664484335</v>
      </c>
      <c r="S61" s="121">
        <v>0.7170042284405641327818597800</v>
      </c>
      <c r="T61" s="121">
        <v>100.80792564856026083425587123</v>
      </c>
      <c r="U61" s="242">
        <v>-1.0939126086578952811429894900</v>
      </c>
    </row>
    <row r="62" ht="15.95" customHeight="1">
      <c r="B62" s="347"/>
      <c r="C62" s="307" t="s">
        <v>44</v>
      </c>
      <c r="D62" s="343">
        <v>58.760376629900899609374321540</v>
      </c>
      <c r="E62" s="156">
        <v>2.1745667048383123256978538600</v>
      </c>
      <c r="F62" s="156">
        <v>56.654070732222419780241954280</v>
      </c>
      <c r="G62" s="156">
        <v>-3.1020811001223616006519399800</v>
      </c>
      <c r="H62" s="156">
        <v>103.71783681288148433884968269</v>
      </c>
      <c r="I62" s="333">
        <v>5.4455739244646844709153536900</v>
      </c>
      <c r="J62" s="332">
        <v>107.28814309549026280149230037</v>
      </c>
      <c r="K62" s="156">
        <v>0.8634803192344620656452132800</v>
      </c>
      <c r="L62" s="186">
        <v>104.90958868466975098330672681</v>
      </c>
      <c r="M62" s="156">
        <v>-0.072255400647099789861386500</v>
      </c>
      <c r="N62" s="156">
        <v>102.26724214692120481558995667</v>
      </c>
      <c r="O62" s="333">
        <v>0.9364123283611280242140687200</v>
      </c>
      <c r="P62" s="332">
        <v>63.042916962137095998230997231</v>
      </c>
      <c r="Q62" s="156">
        <v>3.0568239795976785730622162500</v>
      </c>
      <c r="R62" s="186">
        <v>59.435552578296408839296039107</v>
      </c>
      <c r="S62" s="156">
        <v>-3.1720950796421700173691074300</v>
      </c>
      <c r="T62" s="156">
        <v>106.06937132297809021615646922</v>
      </c>
      <c r="U62" s="333">
        <v>6.432979278404518702041911200</v>
      </c>
    </row>
    <row r="63" ht="15.95" customHeight="1">
      <c r="B63" s="348"/>
      <c r="C63" s="351" t="s">
        <v>45</v>
      </c>
      <c r="D63" s="245">
        <v>61.127120070943051787229839040</v>
      </c>
      <c r="E63" s="335">
        <v>-3.683939653157807418987634100</v>
      </c>
      <c r="F63" s="335">
        <v>63.195190877374921588163439820</v>
      </c>
      <c r="G63" s="335">
        <v>0.4553631777326260185078609900</v>
      </c>
      <c r="H63" s="335">
        <v>96.72748704811289932769937316</v>
      </c>
      <c r="I63" s="246">
        <v>-4.1205394116856563795195319100</v>
      </c>
      <c r="J63" s="334">
        <v>110.53373641704238658899307855</v>
      </c>
      <c r="K63" s="335">
        <v>3.4253766831827455241601240400</v>
      </c>
      <c r="L63" s="336">
        <v>106.05962268217440254870467677</v>
      </c>
      <c r="M63" s="335">
        <v>0.2604550343867898243132619800</v>
      </c>
      <c r="N63" s="335">
        <v>104.21848920609063692689570795</v>
      </c>
      <c r="O63" s="246">
        <v>3.1566998650768819589523051100</v>
      </c>
      <c r="P63" s="334">
        <v>67.566089778545205969820214199</v>
      </c>
      <c r="Q63" s="335">
        <v>-0.3847517798768527381804625100</v>
      </c>
      <c r="R63" s="336">
        <v>67.0245809978237411664484335</v>
      </c>
      <c r="S63" s="335">
        <v>0.7170042284405641327818597800</v>
      </c>
      <c r="T63" s="335">
        <v>100.80792564856026083425587123</v>
      </c>
      <c r="U63" s="246">
        <v>-1.0939126086578952811429894900</v>
      </c>
    </row>
    <row r="64" ht="5.1" customHeight="1">
      <c r="B64" s="54"/>
      <c r="C64" s="54"/>
      <c r="D64" s="156"/>
      <c r="E64" s="156"/>
      <c r="F64" s="156"/>
      <c r="G64" s="156"/>
      <c r="H64" s="156"/>
      <c r="I64" s="156"/>
      <c r="J64" s="156"/>
      <c r="K64" s="156"/>
      <c r="L64" s="156"/>
      <c r="M64" s="156"/>
      <c r="N64" s="156"/>
      <c r="O64" s="156"/>
      <c r="P64" s="156"/>
      <c r="Q64" s="156"/>
      <c r="R64" s="156"/>
      <c r="S64" s="156"/>
      <c r="T64" s="156"/>
      <c r="U64" s="156"/>
    </row>
    <row r="65" s="4" customFormat="1" ht="5.1" customHeight="1">
      <c r="A65" s="54"/>
      <c r="B65" s="54"/>
      <c r="C65" s="54"/>
      <c r="D65" s="156"/>
      <c r="E65" s="156"/>
      <c r="F65" s="156"/>
      <c r="G65" s="156"/>
      <c r="H65" s="156"/>
      <c r="I65" s="156"/>
      <c r="J65" s="156"/>
      <c r="K65" s="156"/>
      <c r="L65" s="156"/>
      <c r="M65" s="156"/>
      <c r="N65" s="156"/>
      <c r="O65" s="156"/>
      <c r="P65" s="156"/>
      <c r="Q65" s="156"/>
      <c r="R65" s="156"/>
      <c r="S65" s="156"/>
      <c r="T65" s="156"/>
      <c r="U65" s="156"/>
      <c r="W65" s="283"/>
      <c r="X65" s="283"/>
      <c r="Y65" s="283"/>
      <c r="Z65" s="283"/>
      <c r="AA65" s="283"/>
      <c r="AB65" s="283"/>
      <c r="AC65" s="283"/>
      <c r="AD65" s="283"/>
      <c r="AE65" s="283"/>
      <c r="AF65" s="283"/>
      <c r="AG65" s="283"/>
      <c r="AH65" s="283"/>
      <c r="AI65" s="283"/>
      <c r="AJ65" s="283"/>
      <c r="AK65" s="283"/>
    </row>
    <row r="66" ht="15.95" customHeight="1">
      <c r="B66" s="349" t="s">
        <v>52</v>
      </c>
      <c r="C66" s="350" t="s">
        <v>42</v>
      </c>
      <c r="D66" s="239">
        <v>30.201342281879194630872483250</v>
      </c>
      <c r="E66" s="329">
        <v>-6.2987012987012987012987012400</v>
      </c>
      <c r="F66" s="329">
        <v>38.780352292031166400644496140</v>
      </c>
      <c r="G66" s="329">
        <v>-2.2618364454102291576666041300</v>
      </c>
      <c r="H66" s="329">
        <v>77.877947199786420335891075130</v>
      </c>
      <c r="I66" s="240">
        <v>-4.1302851480694706793483412300</v>
      </c>
      <c r="J66" s="328">
        <v>71.439900103531940789213710455</v>
      </c>
      <c r="K66" s="329">
        <v>23.588056138005595040617831500</v>
      </c>
      <c r="L66" s="330">
        <v>81.26653078013982218198858536</v>
      </c>
      <c r="M66" s="329">
        <v>2.7523553560229100200437927800</v>
      </c>
      <c r="N66" s="329">
        <v>87.90814547849587151043877449</v>
      </c>
      <c r="O66" s="240">
        <v>20.277589462343535517819354470</v>
      </c>
      <c r="P66" s="328">
        <v>21.575808756100250573923603846</v>
      </c>
      <c r="Q66" s="329">
        <v>15.803613641001346521825669450</v>
      </c>
      <c r="R66" s="330">
        <v>31.515446932050166864930355926</v>
      </c>
      <c r="S66" s="329">
        <v>0.428265134062954216801276900</v>
      </c>
      <c r="T66" s="329">
        <v>68.461059120054448247241994760</v>
      </c>
      <c r="U66" s="240">
        <v>15.309782048324389759085457820</v>
      </c>
    </row>
    <row r="67" ht="15.95" customHeight="1">
      <c r="B67" s="347" t="s">
        <v>55</v>
      </c>
      <c r="C67" s="306" t="s">
        <v>60</v>
      </c>
      <c r="D67" s="241">
        <v>56.035712949174424923220728970</v>
      </c>
      <c r="E67" s="121">
        <v>21.816106068621261773368083310</v>
      </c>
      <c r="F67" s="121">
        <v>62.644774879566407361826819250</v>
      </c>
      <c r="G67" s="121">
        <v>-2.8330557127854290378362174500</v>
      </c>
      <c r="H67" s="121">
        <v>89.44993905222295097471274485</v>
      </c>
      <c r="I67" s="242">
        <v>25.367847020635472315099342060</v>
      </c>
      <c r="J67" s="331">
        <v>76.264489778470585925137913615</v>
      </c>
      <c r="K67" s="121">
        <v>-0.5127119815932453837627749700</v>
      </c>
      <c r="L67" s="136">
        <v>89.87836850078751396489068795</v>
      </c>
      <c r="M67" s="121">
        <v>2.2119174212796274920483442300</v>
      </c>
      <c r="N67" s="121">
        <v>84.85299750162060042309769434</v>
      </c>
      <c r="O67" s="242">
        <v>-2.6656670490222394141301070400</v>
      </c>
      <c r="P67" s="331">
        <v>42.735350574416247809149455316</v>
      </c>
      <c r="Q67" s="121">
        <v>21.191540297297104056810990850</v>
      </c>
      <c r="R67" s="136">
        <v>56.30410161274546316132475604</v>
      </c>
      <c r="S67" s="121">
        <v>-0.6838031443714601776633594400</v>
      </c>
      <c r="T67" s="121">
        <v>75.900954549183890375740185880</v>
      </c>
      <c r="U67" s="242">
        <v>22.025957632537783224505303270</v>
      </c>
    </row>
    <row r="68" ht="15.95" customHeight="1">
      <c r="B68" s="347"/>
      <c r="C68" s="307" t="s">
        <v>44</v>
      </c>
      <c r="D68" s="344">
        <v>48.903060459874691079352845280</v>
      </c>
      <c r="E68" s="161">
        <v>8.724143566819708464171571500</v>
      </c>
      <c r="F68" s="161">
        <v>56.304829428742330920283785430</v>
      </c>
      <c r="G68" s="161">
        <v>-1.2232098755257696472310012600</v>
      </c>
      <c r="H68" s="161">
        <v>86.85411350329176977909081525</v>
      </c>
      <c r="I68" s="338">
        <v>10.070537248487478059328374990</v>
      </c>
      <c r="J68" s="337">
        <v>78.467984484816655965462349844</v>
      </c>
      <c r="K68" s="161">
        <v>8.705225595046312069219372550</v>
      </c>
      <c r="L68" s="162">
        <v>89.90116651173210016726033492</v>
      </c>
      <c r="M68" s="161">
        <v>1.6873381530169423533001546200</v>
      </c>
      <c r="N68" s="161">
        <v>87.28249869213497445599149469</v>
      </c>
      <c r="O68" s="338">
        <v>6.9014368647048288815510386700</v>
      </c>
      <c r="P68" s="337">
        <v>38.37324589425498140252874908</v>
      </c>
      <c r="Q68" s="161">
        <v>18.188825540593396053525852070</v>
      </c>
      <c r="R68" s="162">
        <v>50.618698458880380764210433502</v>
      </c>
      <c r="S68" s="161">
        <v>0.4434885905699553449258172200</v>
      </c>
      <c r="T68" s="161">
        <v>75.808440482576065201585895490</v>
      </c>
      <c r="U68" s="338">
        <v>17.666985883333253089144508940</v>
      </c>
    </row>
    <row r="69" ht="15.95" customHeight="1">
      <c r="B69" s="348"/>
      <c r="C69" s="351" t="s">
        <v>45</v>
      </c>
      <c r="D69" s="345">
        <v>56.035712949174424923220728970</v>
      </c>
      <c r="E69" s="340">
        <v>21.816106068621261773368083310</v>
      </c>
      <c r="F69" s="340">
        <v>62.644774879566407361826819250</v>
      </c>
      <c r="G69" s="340">
        <v>-2.8330557127854290378362174500</v>
      </c>
      <c r="H69" s="340">
        <v>89.44993905222295097471274485</v>
      </c>
      <c r="I69" s="342">
        <v>25.367847020635472315099342060</v>
      </c>
      <c r="J69" s="339">
        <v>76.264489778470585925137913615</v>
      </c>
      <c r="K69" s="340">
        <v>-0.5127119815932453837627749700</v>
      </c>
      <c r="L69" s="341">
        <v>89.87836850078751396489068795</v>
      </c>
      <c r="M69" s="340">
        <v>2.2119174212796274920483442300</v>
      </c>
      <c r="N69" s="340">
        <v>84.85299750162060042309769434</v>
      </c>
      <c r="O69" s="342">
        <v>-2.6656670490222394141301070400</v>
      </c>
      <c r="P69" s="339">
        <v>42.735350574416247809149455316</v>
      </c>
      <c r="Q69" s="340">
        <v>21.191540297297104056810990850</v>
      </c>
      <c r="R69" s="341">
        <v>56.30410161274546316132475604</v>
      </c>
      <c r="S69" s="340">
        <v>-0.6838031443714601776633594400</v>
      </c>
      <c r="T69" s="340">
        <v>75.900954549183890375740185880</v>
      </c>
      <c r="U69" s="342">
        <v>22.025957632537783224505303270</v>
      </c>
    </row>
    <row r="70" ht="5.1" customHeight="1">
      <c r="B70" s="54"/>
      <c r="C70" s="54"/>
      <c r="D70" s="161"/>
      <c r="E70" s="161"/>
      <c r="F70" s="161"/>
      <c r="G70" s="161"/>
      <c r="H70" s="161"/>
      <c r="I70" s="161"/>
      <c r="J70" s="162"/>
      <c r="K70" s="161"/>
      <c r="L70" s="162"/>
      <c r="M70" s="161"/>
      <c r="N70" s="161"/>
      <c r="O70" s="161"/>
      <c r="P70" s="162"/>
      <c r="Q70" s="161"/>
      <c r="R70" s="162"/>
      <c r="S70" s="161"/>
      <c r="T70" s="161"/>
      <c r="U70" s="161"/>
    </row>
    <row r="71" s="4" customFormat="1" ht="5.1" customHeight="1">
      <c r="A71" s="54"/>
      <c r="B71" s="54"/>
      <c r="C71" s="54"/>
      <c r="D71" s="161"/>
      <c r="E71" s="161"/>
      <c r="F71" s="161"/>
      <c r="G71" s="161"/>
      <c r="H71" s="161"/>
      <c r="I71" s="161"/>
      <c r="J71" s="162"/>
      <c r="K71" s="161"/>
      <c r="L71" s="162"/>
      <c r="M71" s="161"/>
      <c r="N71" s="161"/>
      <c r="O71" s="161"/>
      <c r="P71" s="162"/>
      <c r="Q71" s="161"/>
      <c r="R71" s="162"/>
      <c r="S71" s="161"/>
      <c r="T71" s="161"/>
      <c r="U71" s="161"/>
      <c r="W71" s="283"/>
      <c r="X71" s="283"/>
      <c r="Y71" s="283"/>
      <c r="Z71" s="283"/>
      <c r="AA71" s="283"/>
      <c r="AB71" s="283"/>
      <c r="AC71" s="283"/>
      <c r="AD71" s="283"/>
      <c r="AE71" s="283"/>
      <c r="AF71" s="283"/>
      <c r="AG71" s="283"/>
      <c r="AH71" s="283"/>
      <c r="AI71" s="283"/>
      <c r="AJ71" s="283"/>
      <c r="AK71" s="283"/>
    </row>
    <row r="72" ht="15.95" customHeight="1">
      <c r="B72" s="349" t="s">
        <v>12</v>
      </c>
      <c r="C72" s="350" t="s">
        <v>42</v>
      </c>
      <c r="D72" s="239">
        <v>40.181857544923143537562242910</v>
      </c>
      <c r="E72" s="329">
        <v>-3.5844155844155844155844155800</v>
      </c>
      <c r="F72" s="329">
        <v>42.638718751417812258971915970</v>
      </c>
      <c r="G72" s="329">
        <v>-5.8316633266533066132264529100</v>
      </c>
      <c r="H72" s="329">
        <v>94.23795724065237355941789701</v>
      </c>
      <c r="I72" s="240">
        <v>2.3864154572815990138824784600</v>
      </c>
      <c r="J72" s="328">
        <v>91.89331896551724137931034483</v>
      </c>
      <c r="K72" s="329">
        <v>14.124100984903865534104343040</v>
      </c>
      <c r="L72" s="330">
        <v>93.26744307299425409661630135</v>
      </c>
      <c r="M72" s="329">
        <v>3.3497657119293351965974372900</v>
      </c>
      <c r="N72" s="329">
        <v>98.52668405801413818649789666</v>
      </c>
      <c r="O72" s="240">
        <v>10.425118236848487638508154760</v>
      </c>
      <c r="P72" s="328">
        <v>36.924442520025979649274734791</v>
      </c>
      <c r="Q72" s="329">
        <v>10.033418923626791912362421130</v>
      </c>
      <c r="R72" s="330">
        <v>39.768042738532734449435143596</v>
      </c>
      <c r="S72" s="329">
        <v>-2.6772446732753615052482248800</v>
      </c>
      <c r="T72" s="329">
        <v>92.84953439322402237311209183</v>
      </c>
      <c r="U72" s="240">
        <v>13.060320327174121861217773870</v>
      </c>
    </row>
    <row r="73" ht="15.95" customHeight="1">
      <c r="B73" s="347"/>
      <c r="C73" s="306" t="s">
        <v>60</v>
      </c>
      <c r="D73" s="241">
        <v>59.676381355153075296497195920</v>
      </c>
      <c r="E73" s="121">
        <v>1.9699635541033052658036948600</v>
      </c>
      <c r="F73" s="121">
        <v>63.038360017725372329152457470</v>
      </c>
      <c r="G73" s="121">
        <v>-0.498135792181883427709487700</v>
      </c>
      <c r="H73" s="121">
        <v>94.66677327641936950970371651</v>
      </c>
      <c r="I73" s="242">
        <v>2.4804553823537949354290675900</v>
      </c>
      <c r="J73" s="331">
        <v>101.36481281774765059312894777</v>
      </c>
      <c r="K73" s="121">
        <v>1.2099515433928927109176341800</v>
      </c>
      <c r="L73" s="136">
        <v>101.47785988483685220729366603</v>
      </c>
      <c r="M73" s="121">
        <v>0.8644431784791311788134565700</v>
      </c>
      <c r="N73" s="121">
        <v>99.88859927947091691666559981</v>
      </c>
      <c r="O73" s="242">
        <v>0.3425472386759585800105100200</v>
      </c>
      <c r="P73" s="331">
        <v>60.490852257056173577273145169</v>
      </c>
      <c r="Q73" s="121">
        <v>3.2037507019233484018107269600</v>
      </c>
      <c r="R73" s="136">
        <v>63.969978652486368803344700692</v>
      </c>
      <c r="S73" s="121">
        <v>0.3620012854221684785680488400</v>
      </c>
      <c r="T73" s="121">
        <v>94.56131380888780485890638052</v>
      </c>
      <c r="U73" s="242">
        <v>2.8314993524485956303594267400</v>
      </c>
    </row>
    <row r="74" ht="15.95" customHeight="1">
      <c r="B74" s="347"/>
      <c r="C74" s="307" t="s">
        <v>44</v>
      </c>
      <c r="D74" s="343">
        <v>55.974613364458710242194339070</v>
      </c>
      <c r="E74" s="156">
        <v>3.717220870505542038388753700</v>
      </c>
      <c r="F74" s="156">
        <v>56.555372102978046841558123890</v>
      </c>
      <c r="G74" s="156">
        <v>-2.580713119502817717385579600</v>
      </c>
      <c r="H74" s="156">
        <v>98.97311481310410213446548379</v>
      </c>
      <c r="I74" s="333">
        <v>6.4647711882082892730111513500</v>
      </c>
      <c r="J74" s="332">
        <v>100.17229245405968982145184413</v>
      </c>
      <c r="K74" s="156">
        <v>1.8862343113243994059435547800</v>
      </c>
      <c r="L74" s="186">
        <v>100.68686814077958587879115533</v>
      </c>
      <c r="M74" s="156">
        <v>0.2999515821512704537212166900</v>
      </c>
      <c r="N74" s="156">
        <v>99.48893465829087027941799774</v>
      </c>
      <c r="O74" s="333">
        <v>1.5815388782853745158504600600</v>
      </c>
      <c r="P74" s="332">
        <v>56.071053399474759264662970528</v>
      </c>
      <c r="Q74" s="156">
        <v>5.6735706773171284998384557700</v>
      </c>
      <c r="R74" s="186">
        <v>56.943832935852748731119672231</v>
      </c>
      <c r="S74" s="156">
        <v>-2.2885024271842813723873521300</v>
      </c>
      <c r="T74" s="156">
        <v>98.46729752568434236968152008</v>
      </c>
      <c r="U74" s="333">
        <v>8.148552936227369244812175800</v>
      </c>
    </row>
    <row r="75" ht="15.95" customHeight="1">
      <c r="B75" s="348"/>
      <c r="C75" s="351" t="s">
        <v>45</v>
      </c>
      <c r="D75" s="245">
        <v>59.676381355153075296497195920</v>
      </c>
      <c r="E75" s="335">
        <v>1.9699635541033052658036948600</v>
      </c>
      <c r="F75" s="335">
        <v>63.038360017725372329152457470</v>
      </c>
      <c r="G75" s="335">
        <v>-0.498135792181883427709487700</v>
      </c>
      <c r="H75" s="335">
        <v>94.66677327641936950970371651</v>
      </c>
      <c r="I75" s="246">
        <v>2.4804553823537949354290675900</v>
      </c>
      <c r="J75" s="334">
        <v>101.36481281774765059312894777</v>
      </c>
      <c r="K75" s="335">
        <v>1.2099515433928927109176341800</v>
      </c>
      <c r="L75" s="336">
        <v>101.47785988483685220729366603</v>
      </c>
      <c r="M75" s="335">
        <v>0.8644431784791311788134565700</v>
      </c>
      <c r="N75" s="335">
        <v>99.88859927947091691666559981</v>
      </c>
      <c r="O75" s="246">
        <v>0.3425472386759585800105100200</v>
      </c>
      <c r="P75" s="334">
        <v>60.490852257056173577273145169</v>
      </c>
      <c r="Q75" s="335">
        <v>3.2037507019233484018107269600</v>
      </c>
      <c r="R75" s="336">
        <v>63.969978652486368803344700692</v>
      </c>
      <c r="S75" s="335">
        <v>0.3620012854221684785680488400</v>
      </c>
      <c r="T75" s="335">
        <v>94.56131380888780485890638052</v>
      </c>
      <c r="U75" s="246">
        <v>2.8314993524485956303594267400</v>
      </c>
    </row>
    <row r="76" ht="9.95" customHeight="1"/>
    <row r="77" ht="24" customHeight="1">
      <c r="B77" s="828" t="s">
        <v>138</v>
      </c>
      <c r="C77" s="828"/>
      <c r="D77" s="828"/>
      <c r="E77" s="828"/>
      <c r="F77" s="828"/>
      <c r="G77" s="828"/>
      <c r="H77" s="828"/>
      <c r="I77" s="828"/>
      <c r="J77" s="828"/>
      <c r="K77" s="828"/>
      <c r="L77" s="828"/>
      <c r="M77" s="828"/>
      <c r="N77" s="828"/>
      <c r="O77" s="828"/>
      <c r="P77" s="828"/>
      <c r="Q77" s="828"/>
      <c r="R77" s="828"/>
      <c r="S77" s="828"/>
      <c r="T77" s="828"/>
      <c r="U77" s="828"/>
    </row>
    <row r="78" ht="9.95" customHeight="1">
      <c r="S78" s="55"/>
    </row>
    <row r="79" s="236" customFormat="1">
      <c r="A79" s="236"/>
    </row>
    <row r="80" s="236" customFormat="1"/>
    <row r="81" s="236" customFormat="1"/>
    <row r="82" s="236" customFormat="1"/>
    <row r="83" s="236" customFormat="1"/>
    <row r="84" s="236" customFormat="1"/>
    <row r="85" s="236" customFormat="1"/>
    <row r="86" s="236" customFormat="1"/>
    <row r="87" s="236" customFormat="1"/>
    <row r="88" s="236" customFormat="1"/>
    <row r="89" s="236" customFormat="1"/>
    <row r="90" s="236" customFormat="1"/>
    <row r="91" s="236" customFormat="1"/>
    <row r="92" s="236" customFormat="1"/>
    <row r="93" s="236" customFormat="1"/>
    <row r="94" s="236" customFormat="1"/>
    <row r="95" s="236" customFormat="1"/>
    <row r="96" s="236" customFormat="1"/>
    <row r="97" s="236" customFormat="1"/>
    <row r="98" s="236" customFormat="1"/>
    <row r="99" s="236" customFormat="1"/>
    <row r="100" s="236" customFormat="1"/>
    <row r="101" s="236" customFormat="1"/>
    <row r="102" s="236" customFormat="1"/>
    <row r="103" s="236" customFormat="1"/>
    <row r="104" s="236" customFormat="1"/>
    <row r="105" s="236" customFormat="1"/>
    <row r="106" s="236" customFormat="1"/>
    <row r="107" s="236" customFormat="1"/>
    <row r="108" s="236" customFormat="1"/>
    <row r="109" s="236" customFormat="1"/>
  </sheetData>
  <mergeCells count="15">
    <mergeCell ref="O3:U3"/>
    <mergeCell ref="B59:C59"/>
    <mergeCell ref="P16:Q16"/>
    <mergeCell ref="R16:S16"/>
    <mergeCell ref="D15:I15"/>
    <mergeCell ref="J15:O15"/>
    <mergeCell ref="P15:U15"/>
    <mergeCell ref="D16:E16"/>
    <mergeCell ref="F16:G16"/>
    <mergeCell ref="H16:I16"/>
    <mergeCell ref="B77:U77"/>
    <mergeCell ref="J16:K16"/>
    <mergeCell ref="T16:U16"/>
    <mergeCell ref="L16:M16"/>
    <mergeCell ref="N16:O16"/>
  </mergeCells>
  <phoneticPr fontId="12" type="noConversion"/>
  <printOptions horizontalCentered="1" verticalCentered="1"/>
  <pageMargins left="0.25" right="0.25" top="0.25" bottom="0.25" header="0" footer="0"/>
  <pageSetup scale="53" fitToWidth="1" fitToHeight="1" orientation="landscape" r:id="rId1"/>
  <headerFooter alignWithMargins="0">
    <oddHeader/>
    <oddFooter/>
  </headerFooter>
  <rowBreaks count="1" manualBreakCount="1">
    <brk id="79" max="16383" man="1"/>
  </rowBreaks>
  <colBreaks count="1" manualBreakCount="1">
    <brk id="23" max="1048575" man="1"/>
  </colBreaks>
  <drawing r:id="rId78"/>
</worksheet>
</file>

<file path=xl/worksheets/sheet9.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8">
    <pageSetUpPr fitToPage="1"/>
  </sheetPr>
  <dimension ref="A1:AW94"/>
  <sheetViews>
    <sheetView showGridLines="0" zoomScale="55" zoomScaleNormal="75" workbookViewId="0"/>
  </sheetViews>
  <sheetFormatPr defaultRowHeight="12.75"/>
  <cols>
    <col min="1" max="1" width="2.140625" customWidth="1"/>
    <col min="2" max="2" width="23" customWidth="1"/>
    <col min="3" max="30" width="10.28515625" customWidth="1"/>
    <col min="31" max="33" width="10.28515625" style="34" customWidth="1"/>
    <col min="34" max="34" width="2.7109375" customWidth="1"/>
    <col min="35" max="38" width="9.28515625" style="237" customWidth="1"/>
    <col min="39" max="49" width="9.140625" style="237" customWidth="1"/>
  </cols>
  <sheetData>
    <row r="1" ht="39.95" customHeight="1">
      <c r="A1" s="7"/>
      <c r="B1" s="662" t="s">
        <v>149</v>
      </c>
      <c r="AA1" s="974"/>
      <c r="AB1" s="974"/>
      <c r="AC1" s="974"/>
      <c r="AD1" s="974"/>
      <c r="AE1" s="974"/>
      <c r="AF1" s="974"/>
      <c r="AG1" s="974"/>
      <c r="AH1"/>
    </row>
    <row r="2" ht="21.95" customHeight="1">
      <c r="A2" s="6"/>
      <c r="B2" s="947" t="s">
        <v>182</v>
      </c>
      <c r="C2" s="947"/>
      <c r="D2" s="947"/>
      <c r="E2" s="947"/>
      <c r="F2" s="947"/>
      <c r="G2" s="947"/>
      <c r="H2" s="947"/>
      <c r="I2" s="947"/>
      <c r="J2" s="947"/>
      <c r="K2" s="947"/>
      <c r="L2" s="947"/>
      <c r="M2" s="947"/>
      <c r="N2" s="947"/>
      <c r="O2" s="947"/>
      <c r="P2" s="947"/>
      <c r="Q2" s="947"/>
      <c r="R2" s="947"/>
      <c r="S2" s="947"/>
      <c r="T2" s="947"/>
      <c r="U2" s="947"/>
      <c r="V2" s="947"/>
      <c r="W2" s="947"/>
      <c r="X2" s="947"/>
      <c r="Y2" s="947"/>
      <c r="Z2" s="947"/>
      <c r="AA2" s="947"/>
      <c r="AB2" s="947"/>
      <c r="AC2" s="947"/>
      <c r="AD2" s="947"/>
      <c r="AE2" s="947"/>
      <c r="AF2" s="947"/>
      <c r="AG2" s="947"/>
    </row>
    <row r="3" ht="21.95" customHeight="1">
      <c r="A3" s="6"/>
      <c r="B3" s="947" t="s">
        <v>183</v>
      </c>
      <c r="C3" s="947"/>
      <c r="D3" s="947"/>
      <c r="E3" s="947"/>
      <c r="F3" s="947"/>
      <c r="G3" s="947"/>
      <c r="H3" s="947"/>
      <c r="I3" s="947"/>
      <c r="J3" s="947"/>
      <c r="K3" s="947"/>
      <c r="L3" s="947"/>
      <c r="M3" s="947"/>
      <c r="N3" s="947"/>
      <c r="O3" s="947"/>
      <c r="P3" s="947"/>
      <c r="Q3" s="947"/>
      <c r="R3" s="947"/>
      <c r="S3" s="947"/>
      <c r="T3" s="947"/>
      <c r="U3" s="975"/>
      <c r="V3" s="975"/>
      <c r="W3" s="975"/>
      <c r="X3" s="975"/>
      <c r="Y3" s="975"/>
      <c r="Z3" s="975"/>
      <c r="AA3" s="975"/>
      <c r="AB3" s="975"/>
      <c r="AC3" s="975"/>
      <c r="AD3" s="975"/>
      <c r="AE3" s="975"/>
      <c r="AF3" s="975"/>
      <c r="AG3" s="975"/>
    </row>
    <row r="4" ht="21.95" customHeight="1">
      <c r="A4" s="6"/>
      <c r="B4" s="947" t="s">
        <v>267</v>
      </c>
      <c r="C4" s="947"/>
      <c r="D4" s="947"/>
      <c r="E4" s="947"/>
      <c r="F4" s="947"/>
      <c r="G4" s="947"/>
      <c r="H4" s="947"/>
      <c r="I4" s="947"/>
      <c r="J4" s="947"/>
      <c r="K4" s="947"/>
      <c r="L4" s="947"/>
      <c r="M4" s="947"/>
      <c r="N4" s="947"/>
      <c r="O4" s="947"/>
      <c r="P4" s="947"/>
      <c r="Q4" s="947"/>
      <c r="R4" s="947"/>
      <c r="S4" s="947"/>
      <c r="T4" s="947"/>
      <c r="U4" s="947"/>
      <c r="V4" s="947"/>
      <c r="W4" s="947"/>
      <c r="X4" s="947"/>
      <c r="Y4" s="947"/>
      <c r="Z4" s="947"/>
      <c r="AA4" s="947"/>
      <c r="AB4" s="947"/>
      <c r="AC4" s="947"/>
      <c r="AD4" s="947"/>
      <c r="AE4" s="947"/>
      <c r="AF4" s="947"/>
      <c r="AG4" s="947"/>
      <c r="AH4" s="4"/>
    </row>
    <row r="5" ht="21.95" customHeight="1">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row>
    <row r="6" ht="21.95" customHeight="1">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row>
    <row r="7" ht="21.95" customHeight="1">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row>
    <row r="8" ht="21.95" customHeight="1">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row>
    <row r="9" ht="21.95" customHeight="1">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row>
    <row r="10" ht="21.95" customHeight="1">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row>
    <row r="11" ht="21.95" customHeight="1">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row>
    <row r="12" ht="21.95" customHeight="1">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row>
    <row r="13" ht="21.95" customHeight="1">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row>
    <row r="14" ht="21.95" customHeight="1">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row>
    <row r="15" ht="21.95" customHeight="1">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row>
    <row r="16" ht="21.95" customHeight="1">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row>
    <row r="17" ht="21.95" customHeight="1">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row>
    <row r="18" ht="21.95" customHeight="1">
      <c r="AE18"/>
      <c r="AF18"/>
      <c r="AG18"/>
    </row>
    <row r="19" ht="21.95" customHeight="1">
      <c r="AE19"/>
      <c r="AF19"/>
      <c r="AG19"/>
    </row>
    <row r="20" ht="30" customHeight="1">
      <c r="AE20"/>
      <c r="AF20"/>
      <c r="AG20"/>
    </row>
    <row r="21" ht="31.5" customHeight="1">
      <c r="AE21"/>
      <c r="AF21"/>
      <c r="AG21"/>
    </row>
    <row r="22" ht="30" customHeight="1">
      <c r="A22" s="8"/>
      <c r="B22" s="25"/>
      <c r="X22" s="804"/>
      <c r="Y22" s="804"/>
      <c r="Z22" s="804"/>
      <c r="AA22" s="804"/>
      <c r="AB22" s="804"/>
      <c r="AC22" s="804"/>
      <c r="AD22" s="804"/>
      <c r="AE22"/>
      <c r="AF22"/>
      <c r="AG22"/>
    </row>
    <row r="23" s="82" customFormat="1" ht="21.95" customHeight="1">
      <c r="B23" s="25"/>
      <c r="C23" s="41" t="s">
        <v>268</v>
      </c>
      <c r="D23" s="41" t="s">
        <v>270</v>
      </c>
      <c r="E23" s="41" t="s">
        <v>271</v>
      </c>
      <c r="F23" s="41" t="s">
        <v>272</v>
      </c>
      <c r="G23" s="41" t="s">
        <v>273</v>
      </c>
      <c r="H23" s="41" t="s">
        <v>274</v>
      </c>
      <c r="I23" s="41" t="s">
        <v>275</v>
      </c>
      <c r="J23" s="41" t="s">
        <v>268</v>
      </c>
      <c r="K23" s="41" t="s">
        <v>270</v>
      </c>
      <c r="L23" s="41" t="s">
        <v>271</v>
      </c>
      <c r="M23" s="41" t="s">
        <v>272</v>
      </c>
      <c r="N23" s="41" t="s">
        <v>273</v>
      </c>
      <c r="O23" s="41" t="s">
        <v>274</v>
      </c>
      <c r="P23" s="41" t="s">
        <v>275</v>
      </c>
      <c r="Q23" s="41" t="s">
        <v>268</v>
      </c>
      <c r="R23" s="41" t="s">
        <v>270</v>
      </c>
      <c r="S23" s="41" t="s">
        <v>271</v>
      </c>
      <c r="T23" s="41" t="s">
        <v>272</v>
      </c>
      <c r="U23" s="41" t="s">
        <v>273</v>
      </c>
      <c r="V23" s="41" t="s">
        <v>274</v>
      </c>
      <c r="W23" s="41" t="s">
        <v>275</v>
      </c>
      <c r="X23" s="42" t="s">
        <v>268</v>
      </c>
      <c r="Y23" s="42" t="s">
        <v>270</v>
      </c>
      <c r="Z23" s="42" t="s">
        <v>271</v>
      </c>
      <c r="AA23" s="42" t="s">
        <v>272</v>
      </c>
      <c r="AB23" s="42" t="s">
        <v>273</v>
      </c>
      <c r="AC23" s="42" t="s">
        <v>274</v>
      </c>
      <c r="AD23" s="42" t="s">
        <v>275</v>
      </c>
      <c r="AE23" s="42" t="s">
        <v>268</v>
      </c>
      <c r="AF23" s="42" t="s">
        <v>270</v>
      </c>
      <c r="AG23" s="42" t="s">
        <v>271</v>
      </c>
      <c r="AH23" s="96"/>
      <c r="AI23" s="237"/>
      <c r="AJ23" s="237"/>
      <c r="AK23" s="237"/>
      <c r="AL23" s="237"/>
      <c r="AM23" s="237"/>
      <c r="AN23" s="237"/>
      <c r="AO23" s="237"/>
      <c r="AP23" s="237"/>
      <c r="AQ23" s="237"/>
      <c r="AR23" s="237"/>
      <c r="AS23" s="237"/>
      <c r="AT23" s="237"/>
      <c r="AU23" s="237"/>
      <c r="AV23" s="237"/>
      <c r="AW23" s="237"/>
    </row>
    <row r="24" s="35" customFormat="1" ht="20.1" customHeight="1">
      <c r="B24" s="796" t="s">
        <v>22</v>
      </c>
      <c r="C24" s="352" t="s">
        <v>269</v>
      </c>
      <c r="D24" s="353"/>
      <c r="E24" s="353"/>
      <c r="F24" s="353"/>
      <c r="G24" s="353"/>
      <c r="H24" s="353"/>
      <c r="I24" s="353"/>
      <c r="J24" s="353"/>
      <c r="K24" s="353"/>
      <c r="L24" s="353"/>
      <c r="M24" s="353"/>
      <c r="N24" s="353"/>
      <c r="O24" s="353"/>
      <c r="P24" s="353"/>
      <c r="Q24" s="353"/>
      <c r="R24" s="353"/>
      <c r="S24" s="354"/>
      <c r="T24" s="354"/>
      <c r="U24" s="354"/>
      <c r="V24" s="354"/>
      <c r="W24" s="354"/>
      <c r="X24" s="354"/>
      <c r="Y24" s="354"/>
      <c r="Z24" s="354"/>
      <c r="AA24" s="354"/>
      <c r="AB24" s="354"/>
      <c r="AC24" s="354"/>
      <c r="AD24" s="354"/>
      <c r="AE24" s="354"/>
      <c r="AF24" s="354"/>
      <c r="AG24" s="355"/>
      <c r="AH24" s="531"/>
      <c r="AI24" s="237"/>
      <c r="AJ24" s="237"/>
      <c r="AK24" s="237"/>
      <c r="AL24" s="237"/>
      <c r="AM24" s="237"/>
      <c r="AN24" s="237"/>
      <c r="AO24" s="237"/>
      <c r="AP24" s="237"/>
      <c r="AQ24" s="237"/>
      <c r="AR24" s="237"/>
      <c r="AS24" s="237"/>
      <c r="AT24" s="237"/>
      <c r="AU24" s="237"/>
      <c r="AV24" s="237"/>
      <c r="AW24" s="237"/>
    </row>
    <row r="25" s="36" customFormat="1" ht="20.1" customHeight="1">
      <c r="B25" s="983"/>
      <c r="C25" s="356">
        <v>1</v>
      </c>
      <c r="D25" s="357">
        <v>2</v>
      </c>
      <c r="E25" s="357">
        <v>3</v>
      </c>
      <c r="F25" s="357">
        <v>4</v>
      </c>
      <c r="G25" s="357">
        <v>5</v>
      </c>
      <c r="H25" s="357">
        <v>6</v>
      </c>
      <c r="I25" s="357">
        <v>7</v>
      </c>
      <c r="J25" s="357">
        <v>8</v>
      </c>
      <c r="K25" s="357">
        <v>9</v>
      </c>
      <c r="L25" s="357">
        <v>10</v>
      </c>
      <c r="M25" s="357">
        <v>11</v>
      </c>
      <c r="N25" s="357">
        <v>12</v>
      </c>
      <c r="O25" s="357">
        <v>13</v>
      </c>
      <c r="P25" s="357">
        <v>14</v>
      </c>
      <c r="Q25" s="357">
        <v>15</v>
      </c>
      <c r="R25" s="357">
        <v>16</v>
      </c>
      <c r="S25" s="357">
        <v>17</v>
      </c>
      <c r="T25" s="357">
        <v>18</v>
      </c>
      <c r="U25" s="357">
        <v>19</v>
      </c>
      <c r="V25" s="357">
        <v>20</v>
      </c>
      <c r="W25" s="357">
        <v>21</v>
      </c>
      <c r="X25" s="357">
        <v>22</v>
      </c>
      <c r="Y25" s="357">
        <v>23</v>
      </c>
      <c r="Z25" s="357">
        <v>24</v>
      </c>
      <c r="AA25" s="357">
        <v>25</v>
      </c>
      <c r="AB25" s="357">
        <v>26</v>
      </c>
      <c r="AC25" s="357">
        <v>27</v>
      </c>
      <c r="AD25" s="357">
        <v>28</v>
      </c>
      <c r="AE25" s="357">
        <v>29</v>
      </c>
      <c r="AF25" s="357">
        <v>30</v>
      </c>
      <c r="AG25" s="358">
        <v>31</v>
      </c>
      <c r="AH25" s="531"/>
      <c r="AI25" s="237"/>
      <c r="AJ25" s="237"/>
      <c r="AK25" s="237"/>
      <c r="AL25" s="237"/>
      <c r="AM25" s="237"/>
      <c r="AN25" s="237"/>
      <c r="AO25" s="237"/>
      <c r="AP25" s="237"/>
      <c r="AQ25" s="237"/>
      <c r="AR25" s="237"/>
      <c r="AS25" s="237"/>
      <c r="AT25" s="237"/>
      <c r="AU25" s="237"/>
      <c r="AV25" s="237"/>
      <c r="AW25" s="237"/>
    </row>
    <row r="26" ht="24.95" customHeight="1">
      <c r="B26" s="265" t="s">
        <v>19</v>
      </c>
      <c r="C26" s="575">
        <v>28.571428571428571428571428570</v>
      </c>
      <c r="D26" s="576">
        <v>68.027210884353741496598639460</v>
      </c>
      <c r="E26" s="576">
        <v>95.23809523809523809523809524</v>
      </c>
      <c r="F26" s="576">
        <v>97.95918367346938775510204082</v>
      </c>
      <c r="G26" s="576">
        <v>63.265306122448979591836734690</v>
      </c>
      <c r="H26" s="576">
        <v>40.136054421768707482993197280</v>
      </c>
      <c r="I26" s="576">
        <v>43.537414965986394557823129250</v>
      </c>
      <c r="J26" s="576">
        <v>34.693877551020408163265306120</v>
      </c>
      <c r="K26" s="576">
        <v>77.551020408163265306122448980</v>
      </c>
      <c r="L26" s="576">
        <v>89.79591836734693877551020408</v>
      </c>
      <c r="M26" s="576">
        <v>79.59183673469387755102040816</v>
      </c>
      <c r="N26" s="576">
        <v>55.782312925170068027210884350</v>
      </c>
      <c r="O26" s="576">
        <v>32.653061224489795918367346940</v>
      </c>
      <c r="P26" s="576">
        <v>40.136054421768707482993197280</v>
      </c>
      <c r="Q26" s="576">
        <v>23.129251700680272108843537410</v>
      </c>
      <c r="R26" s="576">
        <v>45.578231292517006802721088440</v>
      </c>
      <c r="S26" s="576">
        <v>58.503401360544217687074829930</v>
      </c>
      <c r="T26" s="576">
        <v>47.619047619047619047619047620</v>
      </c>
      <c r="U26" s="576">
        <v>28.571428571428571428571428570</v>
      </c>
      <c r="V26" s="576">
        <v>30.612244897959183673469387760</v>
      </c>
      <c r="W26" s="576">
        <v>21.768707482993197278911564630</v>
      </c>
      <c r="X26" s="576">
        <v>14.965986394557823129251700680</v>
      </c>
      <c r="Y26" s="576">
        <v>9.523809523809523809523809520</v>
      </c>
      <c r="Z26" s="576">
        <v>16.326530612244897959183673470</v>
      </c>
      <c r="AA26" s="576">
        <v>8.843537414965986394557823130</v>
      </c>
      <c r="AB26" s="576">
        <v>13.605442176870748299319727890</v>
      </c>
      <c r="AC26" s="576">
        <v>15.646258503401360544217687070</v>
      </c>
      <c r="AD26" s="576">
        <v>20.408163265306122448979591840</v>
      </c>
      <c r="AE26" s="576">
        <v>14.965986394557823129251700680</v>
      </c>
      <c r="AF26" s="576">
        <v>19.047619047619047619047619050</v>
      </c>
      <c r="AG26" s="577">
        <v>26.530612244897959183673469390</v>
      </c>
      <c r="AH26" s="532"/>
    </row>
    <row r="27" ht="24.95" customHeight="1">
      <c r="B27" s="38" t="s">
        <v>35</v>
      </c>
      <c r="C27" s="273">
        <v>31.504922644163150492264416320</v>
      </c>
      <c r="D27" s="97">
        <v>59.774964838255977496483825600</v>
      </c>
      <c r="E27" s="97">
        <v>71.448663853727144866385372710</v>
      </c>
      <c r="F27" s="97">
        <v>74.402250351617440225035161740</v>
      </c>
      <c r="G27" s="97">
        <v>56.821378340365682137834036570</v>
      </c>
      <c r="H27" s="97">
        <v>41.631504922644163150492264420</v>
      </c>
      <c r="I27" s="97">
        <v>44.163150492264416315049226440</v>
      </c>
      <c r="J27" s="97">
        <v>40.084388185654008438818565400</v>
      </c>
      <c r="K27" s="97">
        <v>70.042194092827004219409282700</v>
      </c>
      <c r="L27" s="97">
        <v>80.30942334739803094233473980</v>
      </c>
      <c r="M27" s="97">
        <v>66.104078762306610407876230660</v>
      </c>
      <c r="N27" s="97">
        <v>50.773558368495077355836849510</v>
      </c>
      <c r="O27" s="97">
        <v>46.272855133614627285513361460</v>
      </c>
      <c r="P27" s="97">
        <v>43.319268635724331926863572430</v>
      </c>
      <c r="Q27" s="97">
        <v>27.426160337552742616033755270</v>
      </c>
      <c r="R27" s="97">
        <v>49.789029535864978902953586500</v>
      </c>
      <c r="S27" s="97">
        <v>53.164556962025316455696202530</v>
      </c>
      <c r="T27" s="97">
        <v>42.897327707454289732770745430</v>
      </c>
      <c r="U27" s="97">
        <v>38.537271448663853727144866390</v>
      </c>
      <c r="V27" s="97">
        <v>35.443037974683544303797468350</v>
      </c>
      <c r="W27" s="97">
        <v>45.007032348804500703234880450</v>
      </c>
      <c r="X27" s="97">
        <v>18.987341772151898734177215190</v>
      </c>
      <c r="Y27" s="97">
        <v>13.924050632911392405063291140</v>
      </c>
      <c r="Z27" s="97">
        <v>19.409282700421940928270042190</v>
      </c>
      <c r="AA27" s="97">
        <v>13.502109704641350210970464140</v>
      </c>
      <c r="AB27" s="97">
        <v>15.189873417721518987341772150</v>
      </c>
      <c r="AC27" s="97">
        <v>23.628691983122362869198312240</v>
      </c>
      <c r="AD27" s="97">
        <v>30.942334739803094233473980310</v>
      </c>
      <c r="AE27" s="97">
        <v>23.066104078762306610407876230</v>
      </c>
      <c r="AF27" s="97">
        <v>27.988748241912798874824191280</v>
      </c>
      <c r="AG27" s="274">
        <v>66.947960618846694796061884670</v>
      </c>
      <c r="AH27" s="532"/>
    </row>
    <row r="28" ht="24.95" customHeight="1">
      <c r="A28" s="23"/>
      <c r="B28" s="40" t="s">
        <v>100</v>
      </c>
      <c r="C28" s="583">
        <v>90.68877551020408163265306121</v>
      </c>
      <c r="D28" s="584">
        <v>113.80552220888355342136854742</v>
      </c>
      <c r="E28" s="584">
        <v>133.29583802024746906636670417</v>
      </c>
      <c r="F28" s="584">
        <v>131.66158713012615254041124958</v>
      </c>
      <c r="G28" s="584">
        <v>111.34067488381491210345524347</v>
      </c>
      <c r="H28" s="584">
        <v>96.40788747931605074462217319</v>
      </c>
      <c r="I28" s="584">
        <v>98.58312751852333290003899649</v>
      </c>
      <c r="J28" s="584">
        <v>86.55209452201933404940923737</v>
      </c>
      <c r="K28" s="584">
        <v>110.72043275141381853946397836</v>
      </c>
      <c r="L28" s="584">
        <v>111.81243075163515493763179528</v>
      </c>
      <c r="M28" s="584">
        <v>120.40382110290924880590534086</v>
      </c>
      <c r="N28" s="584">
        <v>109.86488778336819492339872236</v>
      </c>
      <c r="O28" s="584">
        <v>70.566342038335090875255877430</v>
      </c>
      <c r="P28" s="584">
        <v>92.65173601908295785846806256</v>
      </c>
      <c r="Q28" s="584">
        <v>84.33281004709576138147566718</v>
      </c>
      <c r="R28" s="584">
        <v>91.54271878242822552749913525</v>
      </c>
      <c r="S28" s="584">
        <v>110.04211208292840945902170392</v>
      </c>
      <c r="T28" s="584">
        <v>111.00702576112412177985948478</v>
      </c>
      <c r="U28" s="584">
        <v>74.139728884254431699687174130</v>
      </c>
      <c r="V28" s="584">
        <v>86.37026239067055393586005833</v>
      </c>
      <c r="W28" s="584">
        <v>48.367346938775510204081632660</v>
      </c>
      <c r="X28" s="584">
        <v>78.820861678004535147392290250</v>
      </c>
      <c r="Y28" s="584">
        <v>68.398268398268398268398268370</v>
      </c>
      <c r="Z28" s="584">
        <v>84.11712511091393078970718724</v>
      </c>
      <c r="AA28" s="584">
        <v>65.497448979591836734693877530</v>
      </c>
      <c r="AB28" s="584">
        <v>89.56916099773242630385487529</v>
      </c>
      <c r="AC28" s="584">
        <v>66.217201166180758017492711340</v>
      </c>
      <c r="AD28" s="584">
        <v>65.955473098330241187384044540</v>
      </c>
      <c r="AE28" s="584">
        <v>64.883026381284221005475360880</v>
      </c>
      <c r="AF28" s="584">
        <v>68.054558506819813352476669070</v>
      </c>
      <c r="AG28" s="585">
        <v>39.628708626307665923512262050</v>
      </c>
      <c r="AH28" s="533"/>
    </row>
    <row r="29" ht="24.95" customHeight="1">
      <c r="B29" s="25" t="s">
        <v>70</v>
      </c>
      <c r="R29" s="4"/>
      <c r="S29" s="4"/>
      <c r="T29" s="4"/>
      <c r="U29" s="4"/>
      <c r="V29" s="4"/>
      <c r="W29" s="4"/>
      <c r="X29" s="4"/>
      <c r="Y29" s="4"/>
      <c r="Z29" s="4"/>
      <c r="AA29" s="4"/>
      <c r="AB29" s="4"/>
      <c r="AC29" s="4"/>
      <c r="AD29" s="4"/>
      <c r="AE29" s="4"/>
      <c r="AF29" s="4"/>
      <c r="AG29" s="4"/>
      <c r="AH29" s="4"/>
    </row>
    <row r="30" ht="24.95" customHeight="1">
      <c r="B30" s="37" t="s">
        <v>19</v>
      </c>
      <c r="C30" s="575">
        <v>-7.4534161490683229813664596300</v>
      </c>
      <c r="D30" s="576">
        <v>-11.860396332446021887015675830</v>
      </c>
      <c r="E30" s="576">
        <v>2.089756766015758821514217200</v>
      </c>
      <c r="F30" s="576">
        <v>30.320699708454810495626822170</v>
      </c>
      <c r="G30" s="576">
        <v>30.924036281179138321995464860</v>
      </c>
      <c r="H30" s="576">
        <v>86.88350340136054421768707487</v>
      </c>
      <c r="I30" s="576">
        <v>38.022868721956867853524388460</v>
      </c>
      <c r="J30" s="576">
        <v>91.45880574452003023431594862</v>
      </c>
      <c r="K30" s="576">
        <v>44.438775510204081632653061230</v>
      </c>
      <c r="L30" s="576">
        <v>14.355485784057212628641200060</v>
      </c>
      <c r="M30" s="576">
        <v>27.518104015799868334430546400</v>
      </c>
      <c r="N30" s="576">
        <v>51.119356833642547928262213980</v>
      </c>
      <c r="O30" s="576">
        <v>8.117913832199546485260770980</v>
      </c>
      <c r="P30" s="576">
        <v>61.628975914690200404486118750</v>
      </c>
      <c r="Q30" s="576">
        <v>-9.308986752595775152166129620</v>
      </c>
      <c r="R30" s="576">
        <v>-38.262213976499690785405071110</v>
      </c>
      <c r="S30" s="576">
        <v>-3.14436885865457294028722600</v>
      </c>
      <c r="T30" s="576">
        <v>-2.804957599478147423352902800</v>
      </c>
      <c r="U30" s="576">
        <v>-18.131868131868131868131868140</v>
      </c>
      <c r="V30" s="576">
        <v>30.320699708454810495626822170</v>
      </c>
      <c r="W30" s="576">
        <v>-48.515279127524025483209156670</v>
      </c>
      <c r="X30" s="576">
        <v>-32.426303854875283446712018130</v>
      </c>
      <c r="Y30" s="576">
        <v>-52.698412698412698412698412720</v>
      </c>
      <c r="Z30" s="576">
        <v>5.76752440106477373558118900</v>
      </c>
      <c r="AA30" s="576">
        <v>-78.398572543771607003457120550</v>
      </c>
      <c r="AB30" s="576">
        <v>-70.620132110815340629005225280</v>
      </c>
      <c r="AC30" s="576">
        <v>-63.573554421768707482993197290</v>
      </c>
      <c r="AD30" s="576">
        <v>-53.927025355596784168212739630</v>
      </c>
      <c r="AE30" s="576">
        <v>-23.105794041754632887637813750</v>
      </c>
      <c r="AF30" s="576">
        <v>1.3605442176870748299319728100</v>
      </c>
      <c r="AG30" s="577">
        <v>204.08163265306122448979591830</v>
      </c>
      <c r="AH30" s="532"/>
    </row>
    <row r="31" ht="24.95" customHeight="1">
      <c r="B31" s="38" t="s">
        <v>35</v>
      </c>
      <c r="C31" s="273">
        <v>-25.581395348837209302325581380</v>
      </c>
      <c r="D31" s="97">
        <v>-10.147991543340380549682875270</v>
      </c>
      <c r="E31" s="97">
        <v>-7.1297989031078610603290676500</v>
      </c>
      <c r="F31" s="97">
        <v>0.5703422053231939163498098800</v>
      </c>
      <c r="G31" s="97">
        <v>-6.2645011600928074245939675200</v>
      </c>
      <c r="H31" s="97">
        <v>36.405529953917050691244239620</v>
      </c>
      <c r="I31" s="97">
        <v>-11.549295774647887323943661980</v>
      </c>
      <c r="J31" s="97">
        <v>9.615384615384615384615384600</v>
      </c>
      <c r="K31" s="97">
        <v>21.167883211678832116788321160</v>
      </c>
      <c r="L31" s="97">
        <v>27.171492204899777282850779510</v>
      </c>
      <c r="M31" s="97">
        <v>0.4273504273504273504273504200</v>
      </c>
      <c r="N31" s="97">
        <v>-1.3661202185792349726775956100</v>
      </c>
      <c r="O31" s="97">
        <v>10.033444816053511705685618720</v>
      </c>
      <c r="P31" s="97">
        <v>3.0100334448160535117056856100</v>
      </c>
      <c r="Q31" s="97">
        <v>-14.096916299559471365638766540</v>
      </c>
      <c r="R31" s="97">
        <v>-6.3492063492063492063492063400</v>
      </c>
      <c r="S31" s="97">
        <v>-3.324808184143222506393861900</v>
      </c>
      <c r="T31" s="97">
        <v>3.0405405405405405405405405300</v>
      </c>
      <c r="U31" s="97">
        <v>23.423423423423423423423423450</v>
      </c>
      <c r="V31" s="97">
        <v>29.230769230769230769230769230</v>
      </c>
      <c r="W31" s="97">
        <v>33.891213389121338912133891200</v>
      </c>
      <c r="X31" s="97">
        <v>-28.947368421052631578947368430</v>
      </c>
      <c r="Y31" s="97">
        <v>-38.509316770186335403726708080</v>
      </c>
      <c r="Z31" s="97">
        <v>-2.1276595744680851063829787500</v>
      </c>
      <c r="AA31" s="97">
        <v>-37.662337662337662337662337650</v>
      </c>
      <c r="AB31" s="97">
        <v>-50.458715596330275229357798180</v>
      </c>
      <c r="AC31" s="97">
        <v>-31.707317073170731707317073170</v>
      </c>
      <c r="AD31" s="97">
        <v>-25.925925925925925925925925930</v>
      </c>
      <c r="AE31" s="97">
        <v>-36.679536679536679536679536670</v>
      </c>
      <c r="AF31" s="97">
        <v>-65.391304347826086956521739130</v>
      </c>
      <c r="AG31" s="274">
        <v>161.53846153846153846153846150</v>
      </c>
      <c r="AH31" s="532"/>
    </row>
    <row r="32" ht="24.95" customHeight="1">
      <c r="A32" s="23"/>
      <c r="B32" s="40" t="s">
        <v>100</v>
      </c>
      <c r="C32" s="583">
        <v>24.359472049689440993788819850</v>
      </c>
      <c r="D32" s="584">
        <v>-1.9058058005811020060197992200</v>
      </c>
      <c r="E32" s="584">
        <v>9.927356202776811171984796870</v>
      </c>
      <c r="F32" s="584">
        <v>29.581640919938053536294344920</v>
      </c>
      <c r="G32" s="584">
        <v>39.673909993040120338564468690</v>
      </c>
      <c r="H32" s="584">
        <v>37.005811615186615186615186660</v>
      </c>
      <c r="I32" s="584">
        <v>56.044963045524484356691585680</v>
      </c>
      <c r="J32" s="584">
        <v>74.664173661667396003235602250</v>
      </c>
      <c r="K32" s="584">
        <v>19.205495451192525202852225230</v>
      </c>
      <c r="L32" s="584">
        <v>-10.077735346687060472399476660</v>
      </c>
      <c r="M32" s="584">
        <v>26.975473785945400809603182380</v>
      </c>
      <c r="N32" s="584">
        <v>53.212422717765020891257535490</v>
      </c>
      <c r="O32" s="584">
        <v>-1.740862505083086932848113900</v>
      </c>
      <c r="P32" s="584">
        <v>56.906051293806395847212173720</v>
      </c>
      <c r="Q32" s="584">
        <v>5.5736410623628668741450696400</v>
      </c>
      <c r="R32" s="584">
        <v>-34.076601364736957957296940350</v>
      </c>
      <c r="S32" s="584">
        <v>0.1866449107567777257875519500</v>
      </c>
      <c r="T32" s="584">
        <v>-5.6730080309689561879097023800</v>
      </c>
      <c r="U32" s="584">
        <v>-33.668885858666880564690783680</v>
      </c>
      <c r="V32" s="584">
        <v>0.8433985839233652644731361900</v>
      </c>
      <c r="W32" s="584">
        <v>-61.547349098369506532771838890</v>
      </c>
      <c r="X32" s="584">
        <v>-4.8962794994541026287058032800</v>
      </c>
      <c r="Y32" s="584">
        <v>-23.075196408529741863075196440</v>
      </c>
      <c r="Z32" s="584">
        <v>8.066818409783573164615562700</v>
      </c>
      <c r="AA32" s="584">
        <v>-65.347710122300286234712464220</v>
      </c>
      <c r="AB32" s="584">
        <v>-40.696192594053187565954991760</v>
      </c>
      <c r="AC32" s="584">
        <v>-46.661276117589893100097181750</v>
      </c>
      <c r="AD32" s="584">
        <v>-37.801484230055658627087198500</v>
      </c>
      <c r="AE32" s="584">
        <v>21.436581360887500500620769740</v>
      </c>
      <c r="AF32" s="584">
        <v>192.87594434758828154377328826</v>
      </c>
      <c r="AG32" s="585">
        <v>16.266506602641056422569027600</v>
      </c>
      <c r="AH32" s="533"/>
    </row>
    <row r="33" ht="30" customHeight="1">
      <c r="A33" s="8"/>
      <c r="B33" s="25"/>
      <c r="X33" s="804"/>
      <c r="Y33" s="804"/>
      <c r="Z33" s="804"/>
      <c r="AA33" s="804"/>
      <c r="AB33" s="804"/>
      <c r="AC33" s="804"/>
      <c r="AD33" s="804"/>
      <c r="AE33"/>
      <c r="AF33"/>
      <c r="AG33" s="4"/>
      <c r="AH33" s="4"/>
    </row>
    <row r="34" s="35" customFormat="1" ht="20.1" customHeight="1">
      <c r="B34" s="796" t="s">
        <v>9</v>
      </c>
      <c r="C34" s="352" t="s">
        <v>269</v>
      </c>
      <c r="D34" s="353"/>
      <c r="E34" s="353"/>
      <c r="F34" s="353"/>
      <c r="G34" s="353"/>
      <c r="H34" s="353"/>
      <c r="I34" s="353"/>
      <c r="J34" s="353"/>
      <c r="K34" s="353"/>
      <c r="L34" s="353"/>
      <c r="M34" s="353"/>
      <c r="N34" s="353"/>
      <c r="O34" s="353"/>
      <c r="P34" s="353"/>
      <c r="Q34" s="353"/>
      <c r="R34" s="353"/>
      <c r="S34" s="354"/>
      <c r="T34" s="354"/>
      <c r="U34" s="354"/>
      <c r="V34" s="354"/>
      <c r="W34" s="354"/>
      <c r="X34" s="354"/>
      <c r="Y34" s="354"/>
      <c r="Z34" s="354"/>
      <c r="AA34" s="354"/>
      <c r="AB34" s="354"/>
      <c r="AC34" s="354"/>
      <c r="AD34" s="354"/>
      <c r="AE34" s="354"/>
      <c r="AF34" s="354"/>
      <c r="AG34" s="355"/>
      <c r="AH34" s="531"/>
      <c r="AI34" s="237"/>
      <c r="AJ34" s="237"/>
      <c r="AK34" s="237"/>
      <c r="AL34" s="237"/>
      <c r="AM34" s="237"/>
      <c r="AN34" s="237"/>
      <c r="AO34" s="237"/>
      <c r="AP34" s="237"/>
      <c r="AQ34" s="237"/>
      <c r="AR34" s="237"/>
      <c r="AS34" s="237"/>
      <c r="AT34" s="237"/>
      <c r="AU34" s="237"/>
      <c r="AV34" s="237"/>
      <c r="AW34" s="237"/>
    </row>
    <row r="35" s="36" customFormat="1" ht="20.1" customHeight="1">
      <c r="B35" s="983"/>
      <c r="C35" s="356">
        <v>1</v>
      </c>
      <c r="D35" s="357">
        <v>2</v>
      </c>
      <c r="E35" s="357">
        <v>3</v>
      </c>
      <c r="F35" s="357">
        <v>4</v>
      </c>
      <c r="G35" s="357">
        <v>5</v>
      </c>
      <c r="H35" s="357">
        <v>6</v>
      </c>
      <c r="I35" s="357">
        <v>7</v>
      </c>
      <c r="J35" s="357">
        <v>8</v>
      </c>
      <c r="K35" s="357">
        <v>9</v>
      </c>
      <c r="L35" s="357">
        <v>10</v>
      </c>
      <c r="M35" s="357">
        <v>11</v>
      </c>
      <c r="N35" s="357">
        <v>12</v>
      </c>
      <c r="O35" s="357">
        <v>13</v>
      </c>
      <c r="P35" s="357">
        <v>14</v>
      </c>
      <c r="Q35" s="357">
        <v>15</v>
      </c>
      <c r="R35" s="357">
        <v>16</v>
      </c>
      <c r="S35" s="357">
        <v>17</v>
      </c>
      <c r="T35" s="357">
        <v>18</v>
      </c>
      <c r="U35" s="357">
        <v>19</v>
      </c>
      <c r="V35" s="357">
        <v>20</v>
      </c>
      <c r="W35" s="357">
        <v>21</v>
      </c>
      <c r="X35" s="357">
        <v>22</v>
      </c>
      <c r="Y35" s="357">
        <v>23</v>
      </c>
      <c r="Z35" s="357">
        <v>24</v>
      </c>
      <c r="AA35" s="357">
        <v>25</v>
      </c>
      <c r="AB35" s="357">
        <v>26</v>
      </c>
      <c r="AC35" s="357">
        <v>27</v>
      </c>
      <c r="AD35" s="357">
        <v>28</v>
      </c>
      <c r="AE35" s="357">
        <v>29</v>
      </c>
      <c r="AF35" s="357">
        <v>30</v>
      </c>
      <c r="AG35" s="358">
        <v>31</v>
      </c>
      <c r="AH35" s="531"/>
      <c r="AI35" s="237"/>
      <c r="AJ35" s="237"/>
      <c r="AK35" s="237"/>
      <c r="AL35" s="237"/>
      <c r="AM35" s="237"/>
      <c r="AN35" s="237"/>
      <c r="AO35" s="237"/>
      <c r="AP35" s="237"/>
      <c r="AQ35" s="237"/>
      <c r="AR35" s="237"/>
      <c r="AS35" s="237"/>
      <c r="AT35" s="237"/>
      <c r="AU35" s="237"/>
      <c r="AV35" s="237"/>
      <c r="AW35" s="237"/>
    </row>
    <row r="36" ht="24.95" customHeight="1">
      <c r="B36" s="265" t="s">
        <v>19</v>
      </c>
      <c r="C36" s="580">
        <v>90.9047619047619047619047619</v>
      </c>
      <c r="D36" s="581">
        <v>104.000000000</v>
      </c>
      <c r="E36" s="581">
        <v>111.45714285714285714285714286</v>
      </c>
      <c r="F36" s="581">
        <v>110.03472222222222222222222222</v>
      </c>
      <c r="G36" s="581">
        <v>85.51612903225806451612903226</v>
      </c>
      <c r="H36" s="581">
        <v>75.644067796610169491525423729</v>
      </c>
      <c r="I36" s="581">
        <v>75.203125000</v>
      </c>
      <c r="J36" s="581">
        <v>82.41176470588235294117647059</v>
      </c>
      <c r="K36" s="581">
        <v>107.03508771929824561403508772</v>
      </c>
      <c r="L36" s="581">
        <v>109.63636363636363636363636364</v>
      </c>
      <c r="M36" s="581">
        <v>105.94871794871794871794871795</v>
      </c>
      <c r="N36" s="581">
        <v>84.79268292682926829268292683</v>
      </c>
      <c r="O36" s="581">
        <v>74.312500000</v>
      </c>
      <c r="P36" s="581">
        <v>77.423728813559322033898305085</v>
      </c>
      <c r="Q36" s="581">
        <v>82.000000000</v>
      </c>
      <c r="R36" s="581">
        <v>93.97014925373134328358208955</v>
      </c>
      <c r="S36" s="581">
        <v>93.63953488372093023255813953</v>
      </c>
      <c r="T36" s="581">
        <v>92.500000000</v>
      </c>
      <c r="U36" s="581">
        <v>75.833333333333333333333333333</v>
      </c>
      <c r="V36" s="581">
        <v>68.755555555555555555555555556</v>
      </c>
      <c r="W36" s="581">
        <v>55.281250000</v>
      </c>
      <c r="X36" s="581">
        <v>58.000000000</v>
      </c>
      <c r="Y36" s="581">
        <v>66.142857142857142857142857143</v>
      </c>
      <c r="Z36" s="581">
        <v>60.791666666666666666666666667</v>
      </c>
      <c r="AA36" s="581">
        <v>59.692307692307692307692307692</v>
      </c>
      <c r="AB36" s="581">
        <v>68.400000000</v>
      </c>
      <c r="AC36" s="581">
        <v>55.478260869565217391304347826</v>
      </c>
      <c r="AD36" s="581">
        <v>63.000000000</v>
      </c>
      <c r="AE36" s="581">
        <v>65.363636363636363636363636364</v>
      </c>
      <c r="AF36" s="581">
        <v>65.607142857142857142857142857</v>
      </c>
      <c r="AG36" s="582">
        <v>90.8974358974358974358974359</v>
      </c>
      <c r="AH36" s="532"/>
    </row>
    <row r="37" ht="24.95" customHeight="1">
      <c r="B37" s="38" t="s">
        <v>35</v>
      </c>
      <c r="C37" s="278">
        <v>87.69455357142857142857142856</v>
      </c>
      <c r="D37" s="101">
        <v>102.9269176470588235294117647</v>
      </c>
      <c r="E37" s="101">
        <v>110.54992125984251968503937009</v>
      </c>
      <c r="F37" s="101">
        <v>108.15130434782608695652173914</v>
      </c>
      <c r="G37" s="101">
        <v>94.50252475247524752475247525</v>
      </c>
      <c r="H37" s="101">
        <v>80.0720608108108108108108108</v>
      </c>
      <c r="I37" s="101">
        <v>81.64159235668789808917197452</v>
      </c>
      <c r="J37" s="101">
        <v>88.77561403508771929824561404</v>
      </c>
      <c r="K37" s="101">
        <v>103.82365461847389558232931727</v>
      </c>
      <c r="L37" s="101">
        <v>109.01796847635726795096322242</v>
      </c>
      <c r="M37" s="101">
        <v>104.19140425531914893617021277</v>
      </c>
      <c r="N37" s="101">
        <v>91.89396121883656509695290858</v>
      </c>
      <c r="O37" s="101">
        <v>82.65896656534954407294832827</v>
      </c>
      <c r="P37" s="101">
        <v>82.73652597402597402597402598</v>
      </c>
      <c r="Q37" s="101">
        <v>83.65302564102564102564102565</v>
      </c>
      <c r="R37" s="101">
        <v>99.47559322033898305084745762</v>
      </c>
      <c r="S37" s="101">
        <v>103.01084656084656084656084656</v>
      </c>
      <c r="T37" s="101">
        <v>102.89052459016393442622950819</v>
      </c>
      <c r="U37" s="101">
        <v>88.16934306569343065693430656</v>
      </c>
      <c r="V37" s="101">
        <v>82.4198015873015873015873016</v>
      </c>
      <c r="W37" s="101">
        <v>79.4465625</v>
      </c>
      <c r="X37" s="101">
        <v>70.210296296296296296296296296</v>
      </c>
      <c r="Y37" s="101">
        <v>70.977272727272727272727272718</v>
      </c>
      <c r="Z37" s="101">
        <v>72.398188405797101449275362335</v>
      </c>
      <c r="AA37" s="101">
        <v>71.42749999999999999999999997</v>
      </c>
      <c r="AB37" s="101">
        <v>66.580092592592592592592592602</v>
      </c>
      <c r="AC37" s="101">
        <v>75.518154761904761904761904748</v>
      </c>
      <c r="AD37" s="101">
        <v>78.4625</v>
      </c>
      <c r="AE37" s="101">
        <v>73.34756097560975609756097561</v>
      </c>
      <c r="AF37" s="101">
        <v>78.391507537688442211055276382</v>
      </c>
      <c r="AG37" s="279">
        <v>89.20165966386554621848739496</v>
      </c>
      <c r="AH37" s="532"/>
    </row>
    <row r="38" ht="24.95" customHeight="1">
      <c r="A38" s="23"/>
      <c r="B38" s="40" t="s">
        <v>101</v>
      </c>
      <c r="C38" s="583">
        <v>103.66067013582385016716233328</v>
      </c>
      <c r="D38" s="584">
        <v>101.04256726760323829997938001</v>
      </c>
      <c r="E38" s="584">
        <v>100.82064427270640446858979263</v>
      </c>
      <c r="F38" s="584">
        <v>101.74146570469354974155012747</v>
      </c>
      <c r="G38" s="584">
        <v>90.49084059525953799892225896</v>
      </c>
      <c r="H38" s="584">
        <v>94.46998994485377052465631856</v>
      </c>
      <c r="I38" s="584">
        <v>92.11374108363961481479169869</v>
      </c>
      <c r="J38" s="584">
        <v>92.83153442713433074214427511</v>
      </c>
      <c r="K38" s="584">
        <v>103.09316129607031059343649524</v>
      </c>
      <c r="L38" s="584">
        <v>100.56724150032247188743506933</v>
      </c>
      <c r="M38" s="584">
        <v>101.68662060556601618101362026</v>
      </c>
      <c r="N38" s="584">
        <v>92.27231235021386161593736424</v>
      </c>
      <c r="O38" s="584">
        <v>89.90252732139967935046405930</v>
      </c>
      <c r="P38" s="584">
        <v>93.57865574131728274679118687</v>
      </c>
      <c r="Q38" s="584">
        <v>98.02394996671231717828343449</v>
      </c>
      <c r="R38" s="584">
        <v>94.46553291276881227541281370</v>
      </c>
      <c r="S38" s="584">
        <v>90.90259716330923087646027090</v>
      </c>
      <c r="T38" s="584">
        <v>89.90137854622500247756568258</v>
      </c>
      <c r="U38" s="584">
        <v>86.00873126255601916241693711</v>
      </c>
      <c r="V38" s="584">
        <v>83.42116121539986682580806064</v>
      </c>
      <c r="W38" s="584">
        <v>69.582935070349960075365123570</v>
      </c>
      <c r="X38" s="584">
        <v>82.60896629068860850840701849</v>
      </c>
      <c r="Y38" s="584">
        <v>93.18878367869722336581126208</v>
      </c>
      <c r="Z38" s="584">
        <v>83.96849148479373833319153832</v>
      </c>
      <c r="AA38" s="584">
        <v>83.57048432649566666576921734</v>
      </c>
      <c r="AB38" s="584">
        <v>102.73341074868057825092307370</v>
      </c>
      <c r="AC38" s="584">
        <v>73.463475166307033721307399560</v>
      </c>
      <c r="AD38" s="584">
        <v>80.29313366257766448940576709</v>
      </c>
      <c r="AE38" s="584">
        <v>89.11494192066143184274367249</v>
      </c>
      <c r="AF38" s="584">
        <v>83.69164584008131182441803465</v>
      </c>
      <c r="AG38" s="585">
        <v>101.90105906096418576520432409</v>
      </c>
      <c r="AH38" s="533"/>
    </row>
    <row r="39" ht="24.95" customHeight="1">
      <c r="B39" s="25" t="s">
        <v>70</v>
      </c>
      <c r="S39" s="4"/>
      <c r="T39" s="4"/>
      <c r="U39" s="4"/>
      <c r="V39" s="4"/>
      <c r="W39" s="4"/>
      <c r="X39" s="4"/>
      <c r="Y39" s="4"/>
      <c r="Z39" s="4"/>
      <c r="AA39" s="4"/>
      <c r="AB39" s="4"/>
      <c r="AC39" s="4"/>
      <c r="AD39" s="4"/>
      <c r="AE39" s="4"/>
      <c r="AF39" s="4"/>
      <c r="AG39" s="4"/>
      <c r="AH39" s="4"/>
    </row>
    <row r="40" ht="24.95" customHeight="1">
      <c r="B40" s="37" t="s">
        <v>19</v>
      </c>
      <c r="C40" s="575">
        <v>21.171227111534268879965779410</v>
      </c>
      <c r="D40" s="576">
        <v>-0.0835421888053467000835421900</v>
      </c>
      <c r="E40" s="576">
        <v>6.2953197745650575839255084600</v>
      </c>
      <c r="F40" s="576">
        <v>0.357401375316684762938834600</v>
      </c>
      <c r="G40" s="576">
        <v>-13.801465906165747652788879700</v>
      </c>
      <c r="H40" s="576">
        <v>26.073446327683615819209039550</v>
      </c>
      <c r="I40" s="576">
        <v>36.206045279383429672447013490</v>
      </c>
      <c r="J40" s="576">
        <v>15.530511269928532160527762510</v>
      </c>
      <c r="K40" s="576">
        <v>12.049293608268249792237725960</v>
      </c>
      <c r="L40" s="576">
        <v>8.550855085508550855085508550</v>
      </c>
      <c r="M40" s="576">
        <v>5.630690064652328803272199500</v>
      </c>
      <c r="N40" s="576">
        <v>2.4966496917716429911551862700</v>
      </c>
      <c r="O40" s="576">
        <v>37.559132044426162073220896750</v>
      </c>
      <c r="P40" s="576">
        <v>54.847457627118644067796610170</v>
      </c>
      <c r="Q40" s="576">
        <v>20.401854714064914992272024730</v>
      </c>
      <c r="R40" s="576">
        <v>6.0611165392001617196186112300</v>
      </c>
      <c r="S40" s="576">
        <v>6.5565575867351589446229935200</v>
      </c>
      <c r="T40" s="576">
        <v>10.751189109398064621945218960</v>
      </c>
      <c r="U40" s="576">
        <v>1.1370436864153201675643327300</v>
      </c>
      <c r="V40" s="576">
        <v>24.621669831405719546579204790</v>
      </c>
      <c r="W40" s="576">
        <v>-2.7445196872382016196593130400</v>
      </c>
      <c r="X40" s="576">
        <v>39.606126914660831509846827140</v>
      </c>
      <c r="Y40" s="576">
        <v>51.472191930207197382769901850</v>
      </c>
      <c r="Z40" s="576">
        <v>53.312317251461988304093567250</v>
      </c>
      <c r="AA40" s="576">
        <v>-4.6798227950060410793395086600</v>
      </c>
      <c r="AB40" s="576">
        <v>0.8461538461538461538461538500</v>
      </c>
      <c r="AC40" s="576">
        <v>-15.158693054906238636953924470</v>
      </c>
      <c r="AD40" s="576">
        <v>-0.8820023837902264600715137100</v>
      </c>
      <c r="AE40" s="576">
        <v>25.616000963913488764383396590</v>
      </c>
      <c r="AF40" s="576">
        <v>22.794117647058823529411764700</v>
      </c>
      <c r="AG40" s="577">
        <v>100.62252405206564799094510470</v>
      </c>
      <c r="AH40" s="532"/>
    </row>
    <row r="41" ht="24.95" customHeight="1">
      <c r="B41" s="38" t="s">
        <v>35</v>
      </c>
      <c r="C41" s="273">
        <v>1.0293929370680492408077280500</v>
      </c>
      <c r="D41" s="97">
        <v>-0.1334945785940750390890806800</v>
      </c>
      <c r="E41" s="97">
        <v>4.890785343679444486449695400</v>
      </c>
      <c r="F41" s="97">
        <v>3.3973647856354295573616809100</v>
      </c>
      <c r="G41" s="97">
        <v>0.2755338082631255114170819400</v>
      </c>
      <c r="H41" s="97">
        <v>1.5776383988908183960496718100</v>
      </c>
      <c r="I41" s="97">
        <v>3.2582577762267297284369230100</v>
      </c>
      <c r="J41" s="97">
        <v>5.1341190304252433900485033100</v>
      </c>
      <c r="K41" s="97">
        <v>4.1711706576190573573723665500</v>
      </c>
      <c r="L41" s="97">
        <v>5.2444962119525049311747807100</v>
      </c>
      <c r="M41" s="97">
        <v>0.4177978230252492388133528700</v>
      </c>
      <c r="N41" s="97">
        <v>-4.2324507416392641447761961500</v>
      </c>
      <c r="O41" s="97">
        <v>-1.8133187968779190177945501300</v>
      </c>
      <c r="P41" s="97">
        <v>1.683702581462830716795186600</v>
      </c>
      <c r="Q41" s="97">
        <v>7.8262446823615550362984915300</v>
      </c>
      <c r="R41" s="97">
        <v>2.9398740066856720293812099200</v>
      </c>
      <c r="S41" s="97">
        <v>8.472302132997566722590529960</v>
      </c>
      <c r="T41" s="97">
        <v>9.257701714505302743080395050</v>
      </c>
      <c r="U41" s="97">
        <v>1.7646406583693279663568504300</v>
      </c>
      <c r="V41" s="97">
        <v>11.110459554972287986869632190</v>
      </c>
      <c r="W41" s="97">
        <v>2.8964476563465277642300214100</v>
      </c>
      <c r="X41" s="97">
        <v>-3.9188399905193636129494182300</v>
      </c>
      <c r="Y41" s="97">
        <v>0.9830322203843116525047579100</v>
      </c>
      <c r="Z41" s="97">
        <v>1.0034359799598020759219459700</v>
      </c>
      <c r="AA41" s="97">
        <v>-10.319560657090282652526295130</v>
      </c>
      <c r="AB41" s="97">
        <v>-15.704955878134479928814440700</v>
      </c>
      <c r="AC41" s="97">
        <v>-3.4360955446231236676655555100</v>
      </c>
      <c r="AD41" s="97">
        <v>2.4357396397683440113410332300</v>
      </c>
      <c r="AE41" s="97">
        <v>-1.8697354267480681871240495100</v>
      </c>
      <c r="AF41" s="97">
        <v>-18.773577299385033741347297470</v>
      </c>
      <c r="AG41" s="274">
        <v>15.383591269658778210435572240</v>
      </c>
      <c r="AH41" s="532"/>
    </row>
    <row r="42" ht="24.95" customHeight="1">
      <c r="A42" s="23"/>
      <c r="B42" s="40" t="s">
        <v>101</v>
      </c>
      <c r="C42" s="583">
        <v>19.936608138398610447821045470</v>
      </c>
      <c r="D42" s="584">
        <v>0.0500191626591364381321865700</v>
      </c>
      <c r="E42" s="584">
        <v>1.339044632265448241120797600</v>
      </c>
      <c r="F42" s="584">
        <v>-2.9400782279328209750882633500</v>
      </c>
      <c r="G42" s="584">
        <v>-14.038319398374391114559865160</v>
      </c>
      <c r="H42" s="584">
        <v>24.115354830950943335449332880</v>
      </c>
      <c r="I42" s="584">
        <v>31.908138111877293223099783060</v>
      </c>
      <c r="J42" s="584">
        <v>9.888694874110876685932731810</v>
      </c>
      <c r="K42" s="584">
        <v>7.562671035484795323188955800</v>
      </c>
      <c r="L42" s="584">
        <v>3.1415978911594108434263342900</v>
      </c>
      <c r="M42" s="584">
        <v>5.1912035063885776816137851700</v>
      </c>
      <c r="N42" s="584">
        <v>7.0264933012509355731777763200</v>
      </c>
      <c r="O42" s="584">
        <v>40.09958413794735695853331200</v>
      </c>
      <c r="P42" s="584">
        <v>52.283457128308471239704619980</v>
      </c>
      <c r="Q42" s="584">
        <v>11.662847082126476783212203500</v>
      </c>
      <c r="R42" s="584">
        <v>3.0321025381396651592393050500</v>
      </c>
      <c r="S42" s="584">
        <v>-1.7661140296566390680801773700</v>
      </c>
      <c r="T42" s="584">
        <v>1.3669401529196573529672750700</v>
      </c>
      <c r="U42" s="584">
        <v>-0.6167141827394572205213355800</v>
      </c>
      <c r="V42" s="584">
        <v>12.160160556035422640998125380</v>
      </c>
      <c r="W42" s="584">
        <v>-5.4821789012818280494202492400</v>
      </c>
      <c r="X42" s="584">
        <v>45.300209636192409588536601580</v>
      </c>
      <c r="Y42" s="584">
        <v>49.997666538310983262508675170</v>
      </c>
      <c r="Z42" s="584">
        <v>51.789209707559697629378103370</v>
      </c>
      <c r="AA42" s="584">
        <v>6.2887045418228412151331466600</v>
      </c>
      <c r="AB42" s="584">
        <v>19.634736415061782796909267510</v>
      </c>
      <c r="AC42" s="584">
        <v>-12.139730240195747063326245230</v>
      </c>
      <c r="AD42" s="584">
        <v>-3.2388520210094062304005219500</v>
      </c>
      <c r="AE42" s="584">
        <v>28.009438790562010507447206420</v>
      </c>
      <c r="AF42" s="584">
        <v>51.175090031546037462302167090</v>
      </c>
      <c r="AG42" s="585">
        <v>73.874397429005370671062076220</v>
      </c>
      <c r="AH42" s="533"/>
    </row>
    <row r="43" ht="30" customHeight="1">
      <c r="A43" s="8"/>
      <c r="B43" s="25"/>
      <c r="X43" s="804"/>
      <c r="Y43" s="804"/>
      <c r="Z43" s="804"/>
      <c r="AA43" s="804"/>
      <c r="AB43" s="804"/>
      <c r="AC43" s="804"/>
      <c r="AD43" s="804"/>
      <c r="AE43"/>
      <c r="AF43"/>
      <c r="AG43" s="4"/>
      <c r="AH43" s="4"/>
    </row>
    <row r="44" s="35" customFormat="1" ht="20.1" customHeight="1">
      <c r="B44" s="796" t="s">
        <v>10</v>
      </c>
      <c r="C44" s="352" t="s">
        <v>269</v>
      </c>
      <c r="D44" s="353"/>
      <c r="E44" s="353"/>
      <c r="F44" s="353"/>
      <c r="G44" s="353"/>
      <c r="H44" s="353"/>
      <c r="I44" s="353"/>
      <c r="J44" s="353"/>
      <c r="K44" s="353"/>
      <c r="L44" s="353"/>
      <c r="M44" s="353"/>
      <c r="N44" s="353"/>
      <c r="O44" s="353"/>
      <c r="P44" s="353"/>
      <c r="Q44" s="353"/>
      <c r="R44" s="353"/>
      <c r="S44" s="354"/>
      <c r="T44" s="354"/>
      <c r="U44" s="354"/>
      <c r="V44" s="354"/>
      <c r="W44" s="354"/>
      <c r="X44" s="354"/>
      <c r="Y44" s="354"/>
      <c r="Z44" s="354"/>
      <c r="AA44" s="354"/>
      <c r="AB44" s="354"/>
      <c r="AC44" s="354"/>
      <c r="AD44" s="354"/>
      <c r="AE44" s="354"/>
      <c r="AF44" s="354"/>
      <c r="AG44" s="355"/>
      <c r="AH44" s="531"/>
      <c r="AI44" s="237"/>
      <c r="AJ44" s="237"/>
      <c r="AK44" s="237"/>
      <c r="AL44" s="237"/>
      <c r="AM44" s="237"/>
      <c r="AN44" s="237"/>
      <c r="AO44" s="237"/>
      <c r="AP44" s="237"/>
      <c r="AQ44" s="237"/>
      <c r="AR44" s="237"/>
      <c r="AS44" s="237"/>
      <c r="AT44" s="237"/>
      <c r="AU44" s="237"/>
      <c r="AV44" s="237"/>
      <c r="AW44" s="237"/>
    </row>
    <row r="45" s="36" customFormat="1" ht="20.1" customHeight="1">
      <c r="B45" s="983"/>
      <c r="C45" s="356">
        <v>1</v>
      </c>
      <c r="D45" s="357">
        <v>2</v>
      </c>
      <c r="E45" s="357">
        <v>3</v>
      </c>
      <c r="F45" s="357">
        <v>4</v>
      </c>
      <c r="G45" s="357">
        <v>5</v>
      </c>
      <c r="H45" s="357">
        <v>6</v>
      </c>
      <c r="I45" s="357">
        <v>7</v>
      </c>
      <c r="J45" s="357">
        <v>8</v>
      </c>
      <c r="K45" s="357">
        <v>9</v>
      </c>
      <c r="L45" s="357">
        <v>10</v>
      </c>
      <c r="M45" s="357">
        <v>11</v>
      </c>
      <c r="N45" s="357">
        <v>12</v>
      </c>
      <c r="O45" s="357">
        <v>13</v>
      </c>
      <c r="P45" s="357">
        <v>14</v>
      </c>
      <c r="Q45" s="357">
        <v>15</v>
      </c>
      <c r="R45" s="357">
        <v>16</v>
      </c>
      <c r="S45" s="357">
        <v>17</v>
      </c>
      <c r="T45" s="357">
        <v>18</v>
      </c>
      <c r="U45" s="357">
        <v>19</v>
      </c>
      <c r="V45" s="357">
        <v>20</v>
      </c>
      <c r="W45" s="357">
        <v>21</v>
      </c>
      <c r="X45" s="357">
        <v>22</v>
      </c>
      <c r="Y45" s="357">
        <v>23</v>
      </c>
      <c r="Z45" s="357">
        <v>24</v>
      </c>
      <c r="AA45" s="357">
        <v>25</v>
      </c>
      <c r="AB45" s="357">
        <v>26</v>
      </c>
      <c r="AC45" s="357">
        <v>27</v>
      </c>
      <c r="AD45" s="357">
        <v>28</v>
      </c>
      <c r="AE45" s="357">
        <v>29</v>
      </c>
      <c r="AF45" s="357">
        <v>30</v>
      </c>
      <c r="AG45" s="358">
        <v>31</v>
      </c>
      <c r="AH45" s="531"/>
      <c r="AI45" s="237"/>
      <c r="AJ45" s="237"/>
      <c r="AK45" s="237"/>
      <c r="AL45" s="237"/>
      <c r="AM45" s="237"/>
      <c r="AN45" s="237"/>
      <c r="AO45" s="237"/>
      <c r="AP45" s="237"/>
      <c r="AQ45" s="237"/>
      <c r="AR45" s="237"/>
      <c r="AS45" s="237"/>
      <c r="AT45" s="237"/>
      <c r="AU45" s="237"/>
      <c r="AV45" s="237"/>
      <c r="AW45" s="237"/>
    </row>
    <row r="46" ht="24.95" customHeight="1">
      <c r="B46" s="265" t="s">
        <v>19</v>
      </c>
      <c r="C46" s="580">
        <v>25.972789115646258503401360544</v>
      </c>
      <c r="D46" s="581">
        <v>70.748299319727891156462585034</v>
      </c>
      <c r="E46" s="581">
        <v>106.14965986394557823129251701</v>
      </c>
      <c r="F46" s="581">
        <v>107.78911564625850340136054422</v>
      </c>
      <c r="G46" s="581">
        <v>54.102040816326530612244897959</v>
      </c>
      <c r="H46" s="581">
        <v>30.360544217687074829931972789</v>
      </c>
      <c r="I46" s="581">
        <v>32.74149659863945578231292517</v>
      </c>
      <c r="J46" s="581">
        <v>28.591836734693877551020408163</v>
      </c>
      <c r="K46" s="581">
        <v>83.00680272108843537414965986</v>
      </c>
      <c r="L46" s="581">
        <v>98.44897959183673469387755102</v>
      </c>
      <c r="M46" s="581">
        <v>84.32653061224489795918367347</v>
      </c>
      <c r="N46" s="581">
        <v>47.299319727891156462585034014</v>
      </c>
      <c r="O46" s="581">
        <v>24.265306122448979591836734694</v>
      </c>
      <c r="P46" s="581">
        <v>31.074829931972789115646258503</v>
      </c>
      <c r="Q46" s="581">
        <v>18.96598639455782312925170068</v>
      </c>
      <c r="R46" s="581">
        <v>42.829931972789115646258503401</v>
      </c>
      <c r="S46" s="581">
        <v>54.782312925170068027210884354</v>
      </c>
      <c r="T46" s="581">
        <v>44.047619047619047619047619048</v>
      </c>
      <c r="U46" s="581">
        <v>21.666666666666666666666666667</v>
      </c>
      <c r="V46" s="581">
        <v>21.047619047619047619047619048</v>
      </c>
      <c r="W46" s="581">
        <v>12.03401360544217687074829932</v>
      </c>
      <c r="X46" s="581">
        <v>8.680272108843537414965986395</v>
      </c>
      <c r="Y46" s="581">
        <v>6.2993197278911564625850340136</v>
      </c>
      <c r="Z46" s="581">
        <v>9.925170068027210884353741497</v>
      </c>
      <c r="AA46" s="581">
        <v>5.2789115646258503401360544218</v>
      </c>
      <c r="AB46" s="581">
        <v>9.306122448979591836734693878</v>
      </c>
      <c r="AC46" s="581">
        <v>8.680272108843537414965986395</v>
      </c>
      <c r="AD46" s="581">
        <v>12.857142857142857142857142857</v>
      </c>
      <c r="AE46" s="581">
        <v>9.782312925170068027210884354</v>
      </c>
      <c r="AF46" s="581">
        <v>12.496598639455782312925170068</v>
      </c>
      <c r="AG46" s="582">
        <v>24.115646258503401360544217687</v>
      </c>
      <c r="AH46" s="532"/>
    </row>
    <row r="47" ht="24.95" customHeight="1">
      <c r="B47" s="38" t="s">
        <v>35</v>
      </c>
      <c r="C47" s="278">
        <v>27.628101265822784810126582278</v>
      </c>
      <c r="D47" s="101">
        <v>61.52452883263009845288326301</v>
      </c>
      <c r="E47" s="101">
        <v>78.986441631504922644163150492</v>
      </c>
      <c r="F47" s="101">
        <v>80.46700421940928270042194093</v>
      </c>
      <c r="G47" s="101">
        <v>53.697637130801687763713080169</v>
      </c>
      <c r="H47" s="101">
        <v>33.335203938115330520393811533</v>
      </c>
      <c r="I47" s="101">
        <v>36.055499296765119549929676512</v>
      </c>
      <c r="J47" s="101">
        <v>35.58516174402250351617440225</v>
      </c>
      <c r="K47" s="101">
        <v>72.720365682137834036568213783</v>
      </c>
      <c r="L47" s="101">
        <v>87.55170182841068917018284107</v>
      </c>
      <c r="M47" s="101">
        <v>68.874767932489451476793248945</v>
      </c>
      <c r="N47" s="101">
        <v>46.657834036568213783403656821</v>
      </c>
      <c r="O47" s="101">
        <v>38.248663853727144866385372714</v>
      </c>
      <c r="P47" s="101">
        <v>35.840857946554149085794655415</v>
      </c>
      <c r="Q47" s="101">
        <v>22.94281293952180028129395218</v>
      </c>
      <c r="R47" s="101">
        <v>49.527932489451476793248945148</v>
      </c>
      <c r="S47" s="101">
        <v>54.765260196905766526019690577</v>
      </c>
      <c r="T47" s="101">
        <v>44.137285513361462728551336146</v>
      </c>
      <c r="U47" s="101">
        <v>33.978059071729957805907172996</v>
      </c>
      <c r="V47" s="101">
        <v>29.212081575246132208157524613</v>
      </c>
      <c r="W47" s="101">
        <v>35.756540084388185654008438819</v>
      </c>
      <c r="X47" s="101">
        <v>13.331068917018284106891701828</v>
      </c>
      <c r="Y47" s="101">
        <v>9.882911392405063291139240506</v>
      </c>
      <c r="Z47" s="101">
        <v>14.051969057665260196905766526</v>
      </c>
      <c r="AA47" s="101">
        <v>9.64421940928270042194092827</v>
      </c>
      <c r="AB47" s="101">
        <v>10.11343178621659634317862166</v>
      </c>
      <c r="AC47" s="101">
        <v>17.843952180028129395218002813</v>
      </c>
      <c r="AD47" s="101">
        <v>24.2781293952180028129395218</v>
      </c>
      <c r="AE47" s="101">
        <v>16.918424753867791842475386779</v>
      </c>
      <c r="AF47" s="101">
        <v>21.940801687763713080168776371</v>
      </c>
      <c r="AG47" s="279">
        <v>59.718691983122362869198312236</v>
      </c>
      <c r="AH47" s="532"/>
    </row>
    <row r="48" ht="24.95" customHeight="1">
      <c r="A48" s="23"/>
      <c r="B48" s="40" t="s">
        <v>102</v>
      </c>
      <c r="C48" s="583">
        <v>94.00859243185045595516890173</v>
      </c>
      <c r="D48" s="584">
        <v>114.99202133215830721294171938</v>
      </c>
      <c r="E48" s="584">
        <v>134.38972268071663587770405431</v>
      </c>
      <c r="F48" s="584">
        <v>133.95442851625251593609902206</v>
      </c>
      <c r="G48" s="584">
        <v>100.75311262679912492595703726</v>
      </c>
      <c r="H48" s="584">
        <v>91.07652160775581034516473402</v>
      </c>
      <c r="I48" s="584">
        <v>90.80860683456685802097754359</v>
      </c>
      <c r="J48" s="584">
        <v>80.34763742361422525458631244</v>
      </c>
      <c r="K48" s="584">
        <v>114.14519432412210686064532531</v>
      </c>
      <c r="L48" s="584">
        <v>112.44667726137775512085916969</v>
      </c>
      <c r="M48" s="584">
        <v>122.43457675951975956071761512</v>
      </c>
      <c r="N48" s="584">
        <v>101.37487241868145099463659543</v>
      </c>
      <c r="O48" s="584">
        <v>63.440924930726552465162157350</v>
      </c>
      <c r="P48" s="584">
        <v>86.70224908765170717256700014</v>
      </c>
      <c r="Q48" s="584">
        <v>82.66635152608768726557905968</v>
      </c>
      <c r="R48" s="584">
        <v>86.47631714065813271770322084</v>
      </c>
      <c r="S48" s="584">
        <v>100.03113785674164473188712026</v>
      </c>
      <c r="T48" s="584">
        <v>99.79684644241370298446401298</v>
      </c>
      <c r="U48" s="584">
        <v>63.766640174846016292469699980</v>
      </c>
      <c r="V48" s="584">
        <v>72.051075831085161945031014480</v>
      </c>
      <c r="W48" s="584">
        <v>33.655419615659062322166396500</v>
      </c>
      <c r="X48" s="584">
        <v>65.113099053613061944494965150</v>
      </c>
      <c r="Y48" s="584">
        <v>63.739514377637061869256187910</v>
      </c>
      <c r="Z48" s="584">
        <v>70.631881036011059396508942640</v>
      </c>
      <c r="AA48" s="584">
        <v>54.736535333744291878663894240</v>
      </c>
      <c r="AB48" s="584">
        <v>92.01745407194745671001046285</v>
      </c>
      <c r="AC48" s="584">
        <v>48.645457134540772693737443510</v>
      </c>
      <c r="AD48" s="584">
        <v>52.957716172627754593661874210</v>
      </c>
      <c r="AE48" s="584">
        <v>57.820471276048868296175399250</v>
      </c>
      <c r="AF48" s="584">
        <v>56.955980083558566841025338730</v>
      </c>
      <c r="AG48" s="585">
        <v>40.382073782391183717534881130</v>
      </c>
      <c r="AH48" s="533"/>
    </row>
    <row r="49" ht="24.95" customHeight="1">
      <c r="B49" s="25" t="s">
        <v>70</v>
      </c>
      <c r="S49" s="4"/>
      <c r="T49" s="4"/>
      <c r="U49" s="4"/>
      <c r="V49" s="4"/>
      <c r="W49" s="4"/>
      <c r="X49" s="4"/>
      <c r="Y49" s="4"/>
      <c r="Z49" s="4"/>
      <c r="AA49" s="4"/>
      <c r="AB49" s="4"/>
      <c r="AC49" s="4"/>
      <c r="AD49" s="4"/>
      <c r="AE49" s="4"/>
      <c r="AF49" s="4"/>
      <c r="AG49" s="4"/>
      <c r="AH49" s="4"/>
    </row>
    <row r="50" ht="24.95" customHeight="1">
      <c r="B50" s="37" t="s">
        <v>19</v>
      </c>
      <c r="C50" s="575">
        <v>12.139831301978919646676404550</v>
      </c>
      <c r="D50" s="576">
        <v>-11.934030086554254116015662740</v>
      </c>
      <c r="E50" s="576">
        <v>8.516633411512117711578628020</v>
      </c>
      <c r="F50" s="576">
        <v>30.786467681535154778523787360</v>
      </c>
      <c r="G50" s="576">
        <v>12.854600050856125734628164580</v>
      </c>
      <c r="H50" s="576">
        <v>135.61047335600907029478458051</v>
      </c>
      <c r="I50" s="576">
        <v>87.99549106733252067686419461</v>
      </c>
      <c r="J50" s="576">
        <v>121.19333714794328946531883781</v>
      </c>
      <c r="K50" s="576">
        <v>61.842627655616028143788266410</v>
      </c>
      <c r="L50" s="576">
        <v>24.133857655781276714798638420</v>
      </c>
      <c r="M50" s="576">
        <v>34.698253229250533832744075330</v>
      </c>
      <c r="N50" s="576">
        <v>54.892277790236973910443298200</v>
      </c>
      <c r="O50" s="576">
        <v>48.726063852114272282339509230</v>
      </c>
      <c r="P50" s="576">
        <v>150.27835999264570693142121713</v>
      </c>
      <c r="Q50" s="576">
        <v>9.193662008853000241827797580</v>
      </c>
      <c r="R50" s="576">
        <v>-34.520214816893307702724020040</v>
      </c>
      <c r="S50" s="576">
        <v>3.2060263731235318757671231300</v>
      </c>
      <c r="T50" s="576">
        <v>7.6446652139615892281137483700</v>
      </c>
      <c r="U50" s="576">
        <v>-17.200991707275369752928101220</v>
      </c>
      <c r="V50" s="576">
        <v>62.407832112648270079652782910</v>
      </c>
      <c r="W50" s="576">
        <v>-49.928287427788764207162898670</v>
      </c>
      <c r="X50" s="576">
        <v>-5.6629799987099143085388787100</v>
      </c>
      <c r="Y50" s="576">
        <v>-28.351248896505166952277094040</v>
      </c>
      <c r="Z50" s="576">
        <v>62.154642558777897123761785420</v>
      </c>
      <c r="AA50" s="576">
        <v>-79.40948106991487694554261495</v>
      </c>
      <c r="AB50" s="576">
        <v>-70.371533228676085818942961800</v>
      </c>
      <c r="AC50" s="576">
        <v>-69.095327497785255081722055610</v>
      </c>
      <c r="AD50" s="576">
        <v>-54.333390090243487144559850160</v>
      </c>
      <c r="AE50" s="576">
        <v>-3.4085735022968763383418310900</v>
      </c>
      <c r="AF50" s="576">
        <v>24.464785914365746298519407770</v>
      </c>
      <c r="AG50" s="577">
        <v>510.05624660730166429899633878</v>
      </c>
      <c r="AH50" s="532"/>
    </row>
    <row r="51" ht="24.95" customHeight="1">
      <c r="B51" s="38" t="s">
        <v>35</v>
      </c>
      <c r="C51" s="273">
        <v>-24.815335488693544751026807020</v>
      </c>
      <c r="D51" s="97">
        <v>-10.267939103387910975925706740</v>
      </c>
      <c r="E51" s="97">
        <v>-2.587716719215433639640867900</v>
      </c>
      <c r="F51" s="97">
        <v>3.9870835961998901822135536100</v>
      </c>
      <c r="G51" s="97">
        <v>-6.0062281704447733025231993100</v>
      </c>
      <c r="H51" s="97">
        <v>38.557515972680563342076971690</v>
      </c>
      <c r="I51" s="97">
        <v>-8.667343826098047507805087820</v>
      </c>
      <c r="J51" s="97">
        <v>15.243168937196901408322397830</v>
      </c>
      <c r="K51" s="97">
        <v>26.222002402662507454918341940</v>
      </c>
      <c r="L51" s="97">
        <v>33.840996296269221193097549640</v>
      </c>
      <c r="M51" s="97">
        <v>0.8469337111578357740219569300</v>
      </c>
      <c r="N51" s="97">
        <v>-5.5407505948955583504486524800</v>
      </c>
      <c r="O51" s="97">
        <v>8.038187678351721214533755870</v>
      </c>
      <c r="P51" s="97">
        <v>4.7444160370921466915482189700</v>
      </c>
      <c r="Q51" s="97">
        <v>-7.3739307794691487573647319600</v>
      </c>
      <c r="R51" s="97">
        <v>-3.5959910096118309566112478400</v>
      </c>
      <c r="S51" s="97">
        <v>4.8658061541511003098189778100</v>
      </c>
      <c r="T51" s="97">
        <v>12.579726428797693704863244890</v>
      </c>
      <c r="U51" s="97">
        <v>25.601403335104485868386382990</v>
      </c>
      <c r="V51" s="97">
        <v>43.588901578733418321493063140</v>
      </c>
      <c r="W51" s="97">
        <v>37.769302301384472320307978440</v>
      </c>
      <c r="X51" s="97">
        <v>-31.731807361684810988148270860</v>
      </c>
      <c r="Y51" s="97">
        <v>-37.904843541502814573925645760</v>
      </c>
      <c r="Z51" s="97">
        <v>-1.1455732962095554150551167400</v>
      </c>
      <c r="AA51" s="97">
        <v>-44.095310539484851523652755390</v>
      </c>
      <c r="AB51" s="97">
        <v>-58.239152453387724001431007330</v>
      </c>
      <c r="AC51" s="97">
        <v>-34.053918908523108846210623270</v>
      </c>
      <c r="AD51" s="97">
        <v>-24.121674340912337769377012430</v>
      </c>
      <c r="AE51" s="97">
        <v>-37.863461814620398388758085390</v>
      </c>
      <c r="AF51" s="97">
        <v>-71.888594578395863851353238610</v>
      </c>
      <c r="AG51" s="274">
        <v>201.77246947449218916575457349</v>
      </c>
      <c r="AH51" s="532"/>
    </row>
    <row r="52" ht="24.95" customHeight="1">
      <c r="A52" s="23"/>
      <c r="B52" s="40" t="s">
        <v>102</v>
      </c>
      <c r="C52" s="583">
        <v>49.152532675217371339128384740</v>
      </c>
      <c r="D52" s="584">
        <v>-1.8567399060253254867130558100</v>
      </c>
      <c r="E52" s="584">
        <v>11.399332565401413330474900630</v>
      </c>
      <c r="F52" s="584">
        <v>25.771839307852867596021413120</v>
      </c>
      <c r="G52" s="584">
        <v>20.066040392019181966780943820</v>
      </c>
      <c r="H52" s="584">
        <v>70.045249225213069240266990670</v>
      </c>
      <c r="I52" s="584">
        <v>105.83600537071832051533227388</v>
      </c>
      <c r="J52" s="584">
        <v>91.93618084945681974200469039</v>
      </c>
      <c r="K52" s="584">
        <v>28.220614928386007535385010270</v>
      </c>
      <c r="L52" s="584">
        <v>-7.2527393766557968620583666200</v>
      </c>
      <c r="M52" s="584">
        <v>33.567029033374907743932601350</v>
      </c>
      <c r="N52" s="584">
        <v>63.977883336713046692229377960</v>
      </c>
      <c r="O52" s="584">
        <v>37.66064300791249949721051400</v>
      </c>
      <c r="P52" s="584">
        <v>138.94195935372536218090889451</v>
      </c>
      <c r="Q52" s="584">
        <v>17.886533378499334438763517070</v>
      </c>
      <c r="R52" s="584">
        <v>-32.077736321489217876864231860</v>
      </c>
      <c r="S52" s="584">
        <v>-1.5827654808543769071787189200</v>
      </c>
      <c r="T52" s="584">
        <v>-4.3836145027029703272214836300</v>
      </c>
      <c r="U52" s="584">
        <v>-34.077959247145579649081670390</v>
      </c>
      <c r="V52" s="584">
        <v>13.106117761891198279682095400</v>
      </c>
      <c r="W52" s="584">
        <v>-63.655392213082250066600847590</v>
      </c>
      <c r="X52" s="584">
        <v>38.185905259111686082185981070</v>
      </c>
      <c r="Y52" s="584">
        <v>15.385410376384228875559423090</v>
      </c>
      <c r="Z52" s="584">
        <v>64.033769620314117896459991270</v>
      </c>
      <c r="AA52" s="584">
        <v>-63.168529994915767665709700180</v>
      </c>
      <c r="AB52" s="584">
        <v>-29.052046325799642358546729400</v>
      </c>
      <c r="AC52" s="584">
        <v>-53.136453310477343873856523090</v>
      </c>
      <c r="AD52" s="584">
        <v>-39.816002115108355173917949880</v>
      </c>
      <c r="AE52" s="584">
        <v>55.450286286516320301235951330</v>
      </c>
      <c r="AF52" s="584">
        <v>342.75547254820725257521410342</v>
      </c>
      <c r="AG52" s="585">
        <v>102.15768776709688054612679569</v>
      </c>
      <c r="AH52" s="533"/>
    </row>
    <row r="53" ht="16.5" customHeight="1">
      <c r="B53" s="99"/>
      <c r="C53" s="100"/>
      <c r="D53" s="10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4"/>
    </row>
    <row r="54" ht="0" hidden="1" customHeight="1">
      <c r="B54" s="224" t="s">
        <v>92</v>
      </c>
      <c r="C54" s="359"/>
      <c r="D54" s="360"/>
      <c r="E54" s="360"/>
      <c r="F54" s="360"/>
      <c r="G54" s="360"/>
      <c r="H54" s="360"/>
      <c r="I54" s="360"/>
      <c r="J54" s="360"/>
      <c r="K54" s="360"/>
      <c r="L54" s="360"/>
      <c r="M54" s="360"/>
      <c r="N54" s="360"/>
      <c r="O54" s="360"/>
      <c r="P54" s="360"/>
      <c r="Q54" s="360"/>
      <c r="R54" s="360"/>
      <c r="S54" s="360"/>
      <c r="T54" s="360"/>
      <c r="U54" s="360"/>
      <c r="V54" s="360"/>
      <c r="W54" s="360"/>
      <c r="X54" s="360"/>
      <c r="Y54" s="360"/>
      <c r="Z54" s="360"/>
      <c r="AA54" s="360"/>
      <c r="AB54" s="360"/>
      <c r="AC54" s="360"/>
      <c r="AD54" s="360"/>
      <c r="AE54" s="360"/>
      <c r="AF54" s="360"/>
      <c r="AG54" s="361"/>
      <c r="AH54" s="534"/>
    </row>
    <row r="55" ht="0" hidden="1" customHeight="1">
      <c r="B55" s="99"/>
      <c r="C55" s="100"/>
      <c r="D55" s="100"/>
      <c r="E55" s="100"/>
      <c r="F55" s="100"/>
      <c r="G55" s="100"/>
      <c r="H55" s="100"/>
      <c r="I55" s="100"/>
      <c r="J55" s="100"/>
      <c r="K55" s="100"/>
      <c r="L55" s="100"/>
      <c r="M55" s="100"/>
      <c r="N55" s="100"/>
      <c r="O55" s="100"/>
      <c r="P55" s="100"/>
      <c r="Q55" s="100"/>
      <c r="R55" s="100"/>
      <c r="S55" s="100"/>
      <c r="T55" s="100"/>
      <c r="U55" s="100"/>
      <c r="V55" s="100"/>
      <c r="W55" s="100"/>
      <c r="X55" s="100"/>
      <c r="Y55" s="100"/>
      <c r="Z55" s="100"/>
      <c r="AA55" s="100"/>
      <c r="AB55" s="100"/>
      <c r="AC55" s="100"/>
      <c r="AD55" s="100"/>
      <c r="AE55" s="100"/>
      <c r="AF55" s="100"/>
      <c r="AG55" s="100"/>
      <c r="AH55" s="4"/>
    </row>
    <row r="56" ht="24" customHeight="1">
      <c r="B56" s="828" t="s">
        <v>138</v>
      </c>
      <c r="C56" s="828"/>
      <c r="D56" s="828"/>
      <c r="E56" s="828"/>
      <c r="F56" s="828"/>
      <c r="G56" s="828"/>
      <c r="H56" s="828"/>
      <c r="I56" s="828"/>
      <c r="J56" s="828"/>
      <c r="K56" s="828"/>
      <c r="L56" s="828"/>
      <c r="M56" s="828"/>
      <c r="N56" s="828"/>
      <c r="O56" s="828"/>
      <c r="P56" s="828"/>
      <c r="Q56" s="828"/>
      <c r="R56" s="828"/>
      <c r="S56" s="828"/>
      <c r="T56" s="828"/>
      <c r="U56" s="828"/>
      <c r="V56" s="828"/>
      <c r="W56" s="828"/>
      <c r="X56" s="828"/>
      <c r="Y56" s="828"/>
      <c r="Z56" s="828"/>
      <c r="AA56" s="828"/>
      <c r="AB56" s="828"/>
      <c r="AC56" s="828"/>
      <c r="AD56" s="828"/>
      <c r="AE56" s="828"/>
      <c r="AF56" s="828"/>
      <c r="AG56" s="828"/>
    </row>
    <row r="57" ht="15" customHeight="1">
      <c r="A57"/>
      <c r="AE57"/>
      <c r="AF57"/>
      <c r="AG57"/>
    </row>
    <row r="58" s="284" customFormat="1"/>
    <row r="59" s="284" customFormat="1"/>
    <row r="60" s="284" customFormat="1">
      <c r="C60" s="284">
        <v>100</v>
      </c>
      <c r="D60" s="284">
        <v>100</v>
      </c>
      <c r="E60" s="284">
        <v>100</v>
      </c>
      <c r="F60" s="284">
        <v>100</v>
      </c>
      <c r="G60" s="284">
        <v>100</v>
      </c>
      <c r="H60" s="284">
        <v>100</v>
      </c>
      <c r="I60" s="284">
        <v>100</v>
      </c>
      <c r="J60" s="284">
        <v>100</v>
      </c>
      <c r="K60" s="284">
        <v>100</v>
      </c>
      <c r="L60" s="284">
        <v>100</v>
      </c>
      <c r="M60" s="284">
        <v>100</v>
      </c>
      <c r="N60" s="284">
        <v>100</v>
      </c>
      <c r="O60" s="284">
        <v>100</v>
      </c>
      <c r="P60" s="284">
        <v>100</v>
      </c>
      <c r="Q60" s="284">
        <v>100</v>
      </c>
      <c r="R60" s="284">
        <v>100</v>
      </c>
      <c r="S60" s="284">
        <v>100</v>
      </c>
      <c r="T60" s="284">
        <v>100</v>
      </c>
      <c r="U60" s="284">
        <v>100</v>
      </c>
      <c r="V60" s="284">
        <v>100</v>
      </c>
      <c r="W60" s="284">
        <v>100</v>
      </c>
      <c r="X60" s="284">
        <v>100</v>
      </c>
      <c r="Y60" s="284">
        <v>100</v>
      </c>
      <c r="Z60" s="284">
        <v>100</v>
      </c>
      <c r="AA60" s="284">
        <v>100</v>
      </c>
      <c r="AB60" s="284">
        <v>100</v>
      </c>
      <c r="AC60" s="284">
        <v>100</v>
      </c>
      <c r="AD60" s="284">
        <v>100</v>
      </c>
      <c r="AE60" s="284">
        <v>100</v>
      </c>
      <c r="AF60" s="284">
        <v>100</v>
      </c>
      <c r="AG60" s="284">
        <v>100</v>
      </c>
    </row>
    <row r="61" s="284" customFormat="1"/>
    <row r="62" s="284" customFormat="1"/>
    <row r="63" s="284" customFormat="1"/>
    <row r="64" s="284" customFormat="1"/>
    <row r="65" s="284" customFormat="1" ht="10.5" customHeight="1">
      <c r="B65" s="1035"/>
      <c r="C65" s="1035"/>
      <c r="D65" s="1035"/>
      <c r="E65" s="1035"/>
      <c r="F65" s="1035"/>
      <c r="G65" s="1035"/>
      <c r="H65" s="1035"/>
      <c r="I65" s="1035"/>
      <c r="J65" s="1035"/>
      <c r="K65" s="1035"/>
      <c r="L65" s="1035"/>
      <c r="M65" s="1035"/>
      <c r="N65" s="1035"/>
      <c r="O65" s="1035"/>
      <c r="P65" s="1035"/>
      <c r="Q65" s="1035"/>
      <c r="R65" s="1035"/>
      <c r="S65" s="1035"/>
      <c r="T65" s="1035"/>
      <c r="U65" s="1035"/>
      <c r="V65" s="1035"/>
      <c r="W65" s="1035"/>
      <c r="X65" s="1035"/>
      <c r="Y65" s="1035"/>
      <c r="Z65" s="1035"/>
      <c r="AA65" s="1035"/>
      <c r="AB65" s="1035"/>
      <c r="AC65" s="1035"/>
      <c r="AD65" s="1035"/>
      <c r="AE65" s="1035"/>
      <c r="AF65" s="1035"/>
      <c r="AG65" s="1035"/>
      <c r="AH65" s="1035"/>
      <c r="AI65" s="1035"/>
    </row>
    <row r="66" s="284" customFormat="1">
      <c r="B66" s="1035"/>
      <c r="C66" s="1035"/>
      <c r="D66" s="1035"/>
      <c r="E66" s="1035"/>
      <c r="F66" s="1035"/>
      <c r="G66" s="1035"/>
      <c r="H66" s="1035"/>
      <c r="I66" s="1035"/>
      <c r="J66" s="1035"/>
      <c r="K66" s="1035"/>
      <c r="L66" s="1035"/>
      <c r="M66" s="1035"/>
      <c r="N66" s="1035"/>
      <c r="O66" s="1035"/>
      <c r="P66" s="1035"/>
      <c r="Q66" s="1035"/>
      <c r="R66" s="1035"/>
      <c r="S66" s="1035"/>
      <c r="T66" s="1035"/>
      <c r="U66" s="1035"/>
      <c r="V66" s="1035"/>
      <c r="W66" s="1035"/>
      <c r="X66" s="1035"/>
      <c r="Y66" s="1035"/>
      <c r="Z66" s="1035"/>
      <c r="AA66" s="1035"/>
      <c r="AB66" s="1035"/>
      <c r="AC66" s="1035"/>
      <c r="AD66" s="1035"/>
      <c r="AE66" s="1035"/>
      <c r="AF66" s="1035"/>
      <c r="AG66" s="1035"/>
      <c r="AH66" s="1035"/>
      <c r="AI66" s="1035"/>
    </row>
    <row r="67" s="284" customFormat="1">
      <c r="B67" s="1035"/>
      <c r="C67" s="1035"/>
      <c r="D67" s="1035"/>
      <c r="E67" s="1035"/>
      <c r="F67" s="1035"/>
      <c r="G67" s="1035"/>
      <c r="H67" s="1035"/>
      <c r="I67" s="1035"/>
      <c r="J67" s="1035"/>
      <c r="K67" s="1035"/>
      <c r="L67" s="1035"/>
      <c r="M67" s="1035"/>
      <c r="N67" s="1035"/>
      <c r="O67" s="1035"/>
      <c r="P67" s="1035"/>
      <c r="Q67" s="1035"/>
      <c r="R67" s="1035"/>
      <c r="S67" s="1035"/>
      <c r="T67" s="1035"/>
      <c r="U67" s="1035"/>
      <c r="V67" s="1035"/>
      <c r="W67" s="1035"/>
      <c r="X67" s="1035"/>
      <c r="Y67" s="1035"/>
      <c r="Z67" s="1035"/>
      <c r="AA67" s="1035"/>
      <c r="AB67" s="1035"/>
      <c r="AC67" s="1035"/>
      <c r="AD67" s="1035"/>
      <c r="AE67" s="1035"/>
      <c r="AF67" s="1035"/>
      <c r="AG67" s="1035"/>
      <c r="AH67" s="1035"/>
      <c r="AI67" s="1035"/>
    </row>
    <row r="68" s="284" customFormat="1">
      <c r="B68" s="1035"/>
      <c r="C68" s="1035"/>
      <c r="D68" s="1035"/>
      <c r="E68" s="1035"/>
      <c r="F68" s="1035"/>
      <c r="G68" s="1035"/>
      <c r="H68" s="1035"/>
      <c r="I68" s="1035"/>
      <c r="J68" s="1035"/>
      <c r="K68" s="1035"/>
      <c r="L68" s="1035"/>
      <c r="M68" s="1035"/>
      <c r="N68" s="1035"/>
      <c r="O68" s="1035"/>
      <c r="P68" s="1035"/>
      <c r="Q68" s="1035"/>
      <c r="R68" s="1035"/>
      <c r="S68" s="1035"/>
      <c r="T68" s="1035"/>
      <c r="U68" s="1035"/>
      <c r="V68" s="1035"/>
      <c r="W68" s="1035"/>
      <c r="X68" s="1035"/>
      <c r="Y68" s="1035"/>
      <c r="Z68" s="1035"/>
      <c r="AA68" s="1035"/>
      <c r="AB68" s="1035"/>
      <c r="AC68" s="1035"/>
      <c r="AD68" s="1035"/>
      <c r="AE68" s="1035"/>
      <c r="AF68" s="1035"/>
      <c r="AG68" s="1035"/>
      <c r="AH68" s="1035"/>
      <c r="AI68" s="1035"/>
    </row>
    <row r="69" s="284" customFormat="1">
      <c r="B69" s="1035"/>
      <c r="C69" s="1035"/>
      <c r="D69" s="1035"/>
      <c r="E69" s="1035"/>
      <c r="F69" s="1035"/>
      <c r="G69" s="1035"/>
      <c r="H69" s="1035"/>
      <c r="I69" s="1035"/>
      <c r="J69" s="1035"/>
      <c r="K69" s="1035"/>
      <c r="L69" s="1035"/>
      <c r="M69" s="1035"/>
      <c r="N69" s="1035"/>
      <c r="O69" s="1035"/>
      <c r="P69" s="1035"/>
      <c r="Q69" s="1035"/>
      <c r="R69" s="1035"/>
      <c r="S69" s="1035"/>
      <c r="T69" s="1035"/>
      <c r="U69" s="1035"/>
      <c r="V69" s="1035"/>
      <c r="W69" s="1035"/>
      <c r="X69" s="1035"/>
      <c r="Y69" s="1035"/>
      <c r="Z69" s="1035"/>
      <c r="AA69" s="1035"/>
      <c r="AB69" s="1035"/>
      <c r="AC69" s="1035"/>
      <c r="AD69" s="1035"/>
      <c r="AE69" s="1035"/>
      <c r="AF69" s="1035"/>
      <c r="AG69" s="1035"/>
      <c r="AH69" s="1035"/>
      <c r="AI69" s="1035"/>
    </row>
    <row r="70" s="284" customFormat="1">
      <c r="B70" s="1035"/>
      <c r="C70" s="1035"/>
      <c r="D70" s="1035"/>
      <c r="E70" s="1035"/>
      <c r="F70" s="1035"/>
      <c r="G70" s="1035"/>
      <c r="H70" s="1035"/>
      <c r="I70" s="1035"/>
      <c r="J70" s="1035"/>
      <c r="K70" s="1035"/>
      <c r="L70" s="1035"/>
      <c r="M70" s="1035"/>
      <c r="N70" s="1035"/>
      <c r="O70" s="1035"/>
      <c r="P70" s="1035"/>
      <c r="Q70" s="1035"/>
      <c r="R70" s="1035"/>
      <c r="S70" s="1035"/>
      <c r="T70" s="1035"/>
      <c r="U70" s="1035"/>
      <c r="V70" s="1035"/>
      <c r="W70" s="1035"/>
      <c r="X70" s="1035"/>
      <c r="Y70" s="1035"/>
      <c r="Z70" s="1035"/>
      <c r="AA70" s="1035"/>
      <c r="AB70" s="1035"/>
      <c r="AC70" s="1035"/>
      <c r="AD70" s="1035"/>
      <c r="AE70" s="1035"/>
      <c r="AF70" s="1035"/>
      <c r="AG70" s="1035"/>
      <c r="AH70" s="1035"/>
      <c r="AI70" s="1035"/>
    </row>
    <row r="71" s="284" customFormat="1"/>
    <row r="72" s="284" customFormat="1"/>
    <row r="73" s="284" customFormat="1"/>
    <row r="74" s="284" customFormat="1"/>
    <row r="75" s="284" customFormat="1"/>
    <row r="76" s="284" customFormat="1"/>
    <row r="77" s="284" customFormat="1"/>
    <row r="78" s="284" customFormat="1"/>
    <row r="79" s="284" customFormat="1"/>
    <row r="80" s="284" customFormat="1"/>
    <row r="81" s="284" customFormat="1"/>
    <row r="82" s="284" customFormat="1"/>
    <row r="83" s="284" customFormat="1"/>
    <row r="84" s="284" customFormat="1"/>
    <row r="85" s="284" customFormat="1"/>
    <row r="86" s="284" customFormat="1"/>
    <row r="87" s="284" customFormat="1"/>
    <row r="88" s="284" customFormat="1"/>
    <row r="89" s="284" customFormat="1"/>
    <row r="90" s="284" customFormat="1"/>
    <row r="91" s="284" customFormat="1"/>
    <row r="92" s="284" customFormat="1"/>
    <row r="93" s="284" customFormat="1"/>
    <row r="94" s="284" customFormat="1"/>
  </sheetData>
  <mergeCells count="12">
    <mergeCell ref="B56:AG56"/>
    <mergeCell ref="B34:B35"/>
    <mergeCell ref="B3:T3"/>
    <mergeCell ref="AA1:AG1"/>
    <mergeCell ref="U3:AG3"/>
    <mergeCell ref="B44:B45"/>
    <mergeCell ref="B4:AG4"/>
    <mergeCell ref="B2:AG2"/>
    <mergeCell ref="X22:AD22"/>
    <mergeCell ref="X33:AD33"/>
    <mergeCell ref="X43:AD43"/>
    <mergeCell ref="B24:B25"/>
  </mergeCells>
  <phoneticPr fontId="0" type="noConversion"/>
  <printOptions horizontalCentered="1" verticalCentered="1"/>
  <pageMargins left="0.25" right="0.25" top="0.25" bottom="0.25" header="0" footer="0"/>
  <pageSetup scale="41" fitToWidth="1" fitToHeight="1" orientation="landscape" r:id="rId1"/>
  <headerFooter alignWithMargins="0">
    <oddHeader/>
    <oddFooter/>
  </headerFooter>
  <rowBreaks count="1" manualBreakCount="1">
    <brk id="57" max="16383" man="1"/>
  </rowBreaks>
  <colBreaks count="1" manualBreakCount="1">
    <brk id="34" max="1048575" man="1"/>
  </colBreaks>
  <drawing r:id="rId81"/>
</worksheet>
</file>

<file path=docProps/app.xml><?xml version="1.0" encoding="utf-8"?>
<Properties xmlns="http://schemas.openxmlformats.org/officeDocument/2006/extended-properties"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Manager>5571175</Manager>
  <Company>183</Company>
  <Pages>0</Pages>
  <Words>0</Words>
  <Characters>0</Characters>
  <Lines>0</Lines>
  <Paragraphs>0</Paragraphs>
  <Slides>0</Slides>
  <Notes>0</Notes>
  <TotalTime>0</TotalTime>
  <HiddenSlides>0</HiddenSlides>
  <MMClips>0</MMClips>
  <ScaleCrop>0</ScaleCrop>
  <HeadingPairs>
    <vt:vector baseType="variant" size="4">
      <vt:variant>
        <vt:lpstr>Worksheets</vt:lpstr>
      </vt:variant>
      <vt:variant>
        <vt:i4>26</vt:i4>
      </vt:variant>
      <vt:variant>
        <vt:lpstr>Named Ranges</vt:lpstr>
      </vt:variant>
      <vt:variant>
        <vt:i4>26</vt:i4>
      </vt:variant>
    </vt:vector>
  </HeadingPairs>
  <TitlesOfParts>
    <vt:vector baseType="lpstr" size="52">
      <vt:lpstr>Table of Contents</vt:lpstr>
      <vt:lpstr>Glance</vt:lpstr>
      <vt:lpstr>Summary</vt:lpstr>
      <vt:lpstr>Trend</vt:lpstr>
      <vt:lpstr>Trend Ind</vt:lpstr>
      <vt:lpstr>Raw Data</vt:lpstr>
      <vt:lpstr>Day of Week</vt:lpstr>
      <vt:lpstr>Day of Week Rank</vt:lpstr>
      <vt:lpstr>Daily by Month</vt:lpstr>
      <vt:lpstr>Daily by Month Rk</vt:lpstr>
      <vt:lpstr>Daily by DOW</vt:lpstr>
      <vt:lpstr>Plus Summary</vt:lpstr>
      <vt:lpstr>Occ Plus</vt:lpstr>
      <vt:lpstr>ADR Plus</vt:lpstr>
      <vt:lpstr>RevPAR Plus</vt:lpstr>
      <vt:lpstr>Plus Indexes</vt:lpstr>
      <vt:lpstr>Plus Ranking</vt:lpstr>
      <vt:lpstr>Plus DOW Month</vt:lpstr>
      <vt:lpstr>Segmentation DOW YTD_copy</vt:lpstr>
      <vt:lpstr>Add Rev ADR</vt:lpstr>
      <vt:lpstr>Add Rev RevPAR</vt:lpstr>
      <vt:lpstr>Additional Revenue obsolete</vt:lpstr>
      <vt:lpstr>Response</vt:lpstr>
      <vt:lpstr>Plus Response</vt:lpstr>
      <vt:lpstr>Hyatt Glance</vt:lpstr>
      <vt:lpstr>Help</vt:lpstr>
      <vt:lpstr>'Add Rev ADR'!Print_Area</vt:lpstr>
      <vt:lpstr>'Add Rev RevPAR'!Print_Area</vt:lpstr>
      <vt:lpstr>'Additional Revenue obsolete'!Print_Area</vt:lpstr>
      <vt:lpstr>'ADR Plus'!Print_Area</vt:lpstr>
      <vt:lpstr>'Daily by DOW'!Print_Area</vt:lpstr>
      <vt:lpstr>'Daily by Month'!Print_Area</vt:lpstr>
      <vt:lpstr>'Daily by Month Rk'!Print_Area</vt:lpstr>
      <vt:lpstr>'Day of Week'!Print_Area</vt:lpstr>
      <vt:lpstr>'Day of Week Rank'!Print_Area</vt:lpstr>
      <vt:lpstr>Glance!Print_Area</vt:lpstr>
      <vt:lpstr>Help!Print_Area</vt:lpstr>
      <vt:lpstr>'Hyatt Glance'!Print_Area</vt:lpstr>
      <vt:lpstr>'Occ Plus'!Print_Area</vt:lpstr>
      <vt:lpstr>'Plus DOW Month'!Print_Area</vt:lpstr>
      <vt:lpstr>'Plus Indexes'!Print_Area</vt:lpstr>
      <vt:lpstr>'Plus Ranking'!Print_Area</vt:lpstr>
      <vt:lpstr>'Plus Response'!Print_Area</vt:lpstr>
      <vt:lpstr>'Plus Summary'!Print_Area</vt:lpstr>
      <vt:lpstr>'Raw Data'!Print_Area</vt:lpstr>
      <vt:lpstr>Response!Print_Area</vt:lpstr>
      <vt:lpstr>'RevPAR Plus'!Print_Area</vt:lpstr>
      <vt:lpstr>'Segmentation DOW YTD_copy'!Print_Area</vt:lpstr>
      <vt:lpstr>Summary!Print_Area</vt:lpstr>
      <vt:lpstr>'Table of Contents'!Print_Area</vt:lpstr>
      <vt:lpstr>Trend!Print_Area</vt:lpstr>
      <vt:lpstr>'Trend Ind'!Print_Area</vt:lpstr>
    </vt:vector>
  </TitlesOfParts>
  <LinksUpToDate>0</LinksUpToDate>
  <CharactersWithSpaces>0</CharactersWithSpaces>
  <SharedDoc>0</SharedDoc>
  <HyperlinksChanged>0</HyperlinksChanged>
  <Application>Microsoft Excel</Application>
  <AppVersion>15.0300</AppVersion>
  <DocSecurity>0</DocSecurit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category>804,836,748,808</cp:category>
  <dcterms:created xsi:type="dcterms:W3CDTF">2003-06-11T18:24:11Z</dcterms:created>
  <dc:creator>STR, Inc.</dc:creator>
  <cp:keywords>19027</cp:keywords>
  <cp:lastModifiedBy>Eric Reid</cp:lastModifiedBy>
  <cp:lastPrinted>2016-02-11T20:47:50Z</cp:lastPrinted>
  <dcterms:modified xsi:type="dcterms:W3CDTF">2019-11-20T14:08:11Z</dcterms:modified>
  <dc:subject>19027</dc:subject>
  <dc:title>eSTAR</dc:title>
</cp:coreProperties>
</file>

<file path=docProps/custom.xml><?xml version="1.0" encoding="utf-8"?>
<Properties xmlns="http://schemas.openxmlformats.org/officeDocument/2006/custom-properties"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property fmtid="{D5CDD505-2E9C-101B-9397-08002B2CF9AE}" pid="2" name="ExcelWriter version">
    <vt:lpwstr/>
  </property>
</Properties>
</file>